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045"/>
  </bookViews>
  <sheets>
    <sheet name="2024-2026" sheetId="1" r:id="rId1"/>
  </sheets>
  <definedNames>
    <definedName name="_xlnm.Print_Titles" localSheetId="0">'2024-2026'!$5:$7</definedName>
    <definedName name="_xlnm.Print_Area" localSheetId="0">'2024-2026'!$A$1:$K$29</definedName>
  </definedNames>
  <calcPr calcId="152511"/>
</workbook>
</file>

<file path=xl/calcChain.xml><?xml version="1.0" encoding="utf-8"?>
<calcChain xmlns="http://schemas.openxmlformats.org/spreadsheetml/2006/main">
  <c r="G22" i="1" l="1"/>
  <c r="G23" i="1"/>
  <c r="G24" i="1"/>
  <c r="G26" i="1"/>
  <c r="G27" i="1"/>
  <c r="G28" i="1"/>
  <c r="E29" i="1"/>
  <c r="E25" i="1"/>
  <c r="E20" i="1"/>
  <c r="E19" i="1"/>
  <c r="E18" i="1"/>
  <c r="E17" i="1"/>
  <c r="E16" i="1"/>
  <c r="E15" i="1"/>
  <c r="E14" i="1"/>
  <c r="E12" i="1"/>
  <c r="E11" i="1" s="1"/>
  <c r="D13" i="1" l="1"/>
  <c r="E13" i="1" s="1"/>
  <c r="E10" i="1" s="1"/>
  <c r="K13" i="1" l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12" i="1"/>
  <c r="D28" i="1" l="1"/>
  <c r="D24" i="1"/>
  <c r="D23" i="1" l="1"/>
  <c r="E24" i="1"/>
  <c r="D27" i="1"/>
  <c r="E27" i="1" s="1"/>
  <c r="E28" i="1"/>
  <c r="D11" i="1"/>
  <c r="D10" i="1" s="1"/>
  <c r="G11" i="1"/>
  <c r="G10" i="1" s="1"/>
  <c r="G9" i="1" s="1"/>
  <c r="G8" i="1" s="1"/>
  <c r="H11" i="1"/>
  <c r="H10" i="1" s="1"/>
  <c r="H9" i="1" s="1"/>
  <c r="H8" i="1" s="1"/>
  <c r="J11" i="1"/>
  <c r="J10" i="1" s="1"/>
  <c r="J9" i="1" s="1"/>
  <c r="J8" i="1" s="1"/>
  <c r="K11" i="1"/>
  <c r="K10" i="1" s="1"/>
  <c r="K9" i="1" s="1"/>
  <c r="K8" i="1" s="1"/>
  <c r="D22" i="1" l="1"/>
  <c r="E22" i="1" s="1"/>
  <c r="E23" i="1"/>
  <c r="D26" i="1"/>
  <c r="E26" i="1" s="1"/>
  <c r="D21" i="1" l="1"/>
  <c r="E21" i="1" l="1"/>
  <c r="E9" i="1" s="1"/>
  <c r="E8" i="1" s="1"/>
  <c r="D9" i="1"/>
  <c r="D8" i="1" s="1"/>
</calcChain>
</file>

<file path=xl/sharedStrings.xml><?xml version="1.0" encoding="utf-8"?>
<sst xmlns="http://schemas.openxmlformats.org/spreadsheetml/2006/main" count="60" uniqueCount="54">
  <si>
    <t>Код бюджетной классификации</t>
  </si>
  <si>
    <t>Наименование групп, подгрупп, статей, подстатей, элементов, программ (подпрограмм), кодов экономической классификации источников внутреннего финансирования дефицита бюджета</t>
  </si>
  <si>
    <t>040 00 00 00 00 00 0000 000</t>
  </si>
  <si>
    <t>Администрация города Пыть-Яха исполнительно-распорядительный орган муниципального образования</t>
  </si>
  <si>
    <t>040 01 00 00 00 00 0000 000</t>
  </si>
  <si>
    <t>040 01 02 00 00 00 0000 000</t>
  </si>
  <si>
    <t>Кредиты кредитных организаций в валюте Российской Федерации</t>
  </si>
  <si>
    <t>040 01 02 00 00 04 0000 710</t>
  </si>
  <si>
    <t>040 01 02 00 00 04 0000 810</t>
  </si>
  <si>
    <t>040 01 05 00 00 00 0000 000</t>
  </si>
  <si>
    <t>040 01 05 00 00 00 0000 500</t>
  </si>
  <si>
    <t>040 01 05 02 00 00 0000 500</t>
  </si>
  <si>
    <t>Увеличение прочих остатков средств бюджетов</t>
  </si>
  <si>
    <t>040 01 05 02 01 00 0000 510</t>
  </si>
  <si>
    <t>040 01 05 02 01 04 0000 510</t>
  </si>
  <si>
    <t>040 01 05 00 00 00 0000 600</t>
  </si>
  <si>
    <t>040 01 05 02 00 00 0000 600</t>
  </si>
  <si>
    <t>Уменьшение прочих остатков средств бюджетов</t>
  </si>
  <si>
    <t>040 01 05 02 01 00 0000 610</t>
  </si>
  <si>
    <t>040 01 05 02 01 04 0000 610</t>
  </si>
  <si>
    <t>040 01 02 00 00 00 0000 700</t>
  </si>
  <si>
    <t>040 01 02 00 00 00 0000 800</t>
  </si>
  <si>
    <t>040 01 03 00 00 00 0000 000</t>
  </si>
  <si>
    <t>040 01 03 01 00 00 0000 800</t>
  </si>
  <si>
    <t>040 01 03 01 00 04 0000 810</t>
  </si>
  <si>
    <t>040 01 03 01 00 00 0000 700</t>
  </si>
  <si>
    <t>ИСТОЧНИКИ ВНУТРЕННЕГО ФИНАНСИРОВАНИЯ ДЕФИЦИТОВ БЮДЖЕТОВ</t>
  </si>
  <si>
    <t>Изменение остатков средств на счетах по учету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</si>
  <si>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</si>
  <si>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</si>
  <si>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</si>
  <si>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</si>
  <si>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>Привлечение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</si>
  <si>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</si>
  <si>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</si>
  <si>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</si>
  <si>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</si>
  <si>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</si>
  <si>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</si>
  <si>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040 01 03 01 00 00 0000 000</t>
  </si>
  <si>
    <t>040 01 03 01 00 04 0000 710</t>
  </si>
  <si>
    <t>(тыс. рублей)</t>
  </si>
  <si>
    <t>Привлечение городскими округами кредитов от кредитных организаций в валюте Российской Федерации</t>
  </si>
  <si>
    <t>Погашение городскими округами кредитов от кредитных организаций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</si>
  <si>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</si>
  <si>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Увеличение остатков средств бюджетов</t>
  </si>
  <si>
    <t>Уменьшение остатков средств бюджетов</t>
  </si>
  <si>
    <t>Таблица поправок, вносимых в источники внутреннего финансирования дефицита бюджета города Пыть-Яха на 2024 год и плановый период 2025 и 2026 годов</t>
  </si>
  <si>
    <t>утвержденный план</t>
  </si>
  <si>
    <t>уточнения</t>
  </si>
  <si>
    <t>уточненный план</t>
  </si>
  <si>
    <t>Сумма на 2024 год</t>
  </si>
  <si>
    <t>Сумма на 2025 год</t>
  </si>
  <si>
    <t>Сумма на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</si>
</sst>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&quot;&quot;###,##0.00"/>
  </numFmts>
  <fonts count="10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color theme="1"/>
      <name val="Calibri"/>
      <family val="2"/>
      <scheme val="minor"/>
    </font>
    <font>
      <sz val="10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4" fillId="0" borderId="0"/>
  </cellStyleXfs>
  <cellXfs count="30">
    <xf numFmtId="0" fontId="0" fillId="0" borderId="0" xfId="0"/>
    <xf numFmtId="0" fontId="1" fillId="0" borderId="0" xfId="0" applyFont="1"/>
    <xf numFmtId="164" fontId="3" fillId="0" borderId="1" xfId="2" applyNumberFormat="1" applyFont="1" applyBorder="1" applyAlignment="1">
      <alignment wrapText="1"/>
    </xf>
    <xf numFmtId="164" fontId="3" fillId="0" borderId="1" xfId="1" applyNumberFormat="1" applyFont="1" applyFill="1" applyBorder="1"/>
    <xf numFmtId="0" fontId="1" fillId="0" borderId="1" xfId="0" applyFont="1" applyBorder="1" applyAlignment="1">
      <alignment horizontal="center" vertical="center"/>
    </xf>
    <xf numFmtId="0" fontId="5" fillId="0" borderId="0" xfId="0" applyFont="1"/>
    <xf numFmtId="164" fontId="3" fillId="0" borderId="1" xfId="2" applyNumberFormat="1" applyFont="1" applyFill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2" applyFont="1" applyBorder="1" applyAlignment="1">
      <alignment vertical="center" wrapText="1"/>
    </xf>
    <xf numFmtId="165" fontId="6" fillId="0" borderId="1" xfId="0" applyNumberFormat="1" applyFont="1" applyBorder="1" applyAlignment="1">
      <alignment horizontal="left" wrapText="1"/>
    </xf>
    <xf numFmtId="0" fontId="3" fillId="0" borderId="1" xfId="2" applyFont="1" applyBorder="1" applyAlignment="1">
      <alignment vertical="top" wrapText="1"/>
    </xf>
    <xf numFmtId="0" fontId="3" fillId="0" borderId="1" xfId="2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center" wrapText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right" wrapText="1"/>
    </xf>
    <xf numFmtId="164" fontId="3" fillId="0" borderId="1" xfId="2" applyNumberFormat="1" applyFont="1" applyBorder="1" applyAlignment="1">
      <alignment wrapText="1"/>
    </xf>
    <xf numFmtId="164" fontId="3" fillId="0" borderId="1" xfId="1" applyNumberFormat="1" applyFont="1" applyFill="1" applyBorder="1"/>
    <xf numFmtId="164" fontId="3" fillId="0" borderId="1" xfId="2" applyNumberFormat="1" applyFont="1" applyFill="1" applyBorder="1" applyAlignment="1">
      <alignment wrapText="1"/>
    </xf>
    <xf numFmtId="164" fontId="3" fillId="0" borderId="1" xfId="2" applyNumberFormat="1" applyFont="1" applyBorder="1" applyAlignment="1">
      <alignment wrapText="1"/>
    </xf>
    <xf numFmtId="164" fontId="3" fillId="0" borderId="1" xfId="2" applyNumberFormat="1" applyFont="1" applyBorder="1" applyAlignment="1">
      <alignment wrapText="1"/>
    </xf>
    <xf numFmtId="164" fontId="3" fillId="0" borderId="1" xfId="1" applyNumberFormat="1" applyFont="1" applyFill="1" applyBorder="1"/>
    <xf numFmtId="164" fontId="3" fillId="0" borderId="1" xfId="2" applyNumberFormat="1" applyFont="1" applyFill="1" applyBorder="1" applyAlignment="1">
      <alignment wrapText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9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2 2" xfId="1"/>
    <cellStyle name="Обычный 3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9"/>
  <sheetViews>
    <sheetView tabSelected="1" view="pageLayout" zoomScaleNormal="100" zoomScaleSheetLayoutView="100" workbookViewId="0">
      <selection activeCell="B7" sqref="B7"/>
    </sheetView>
  </sheetViews>
  <sheetFormatPr defaultRowHeight="12.75" x14ac:dyDescent="0.2"/>
  <cols>
    <col min="1" max="1" width="23.5703125" style="5" customWidth="1"/>
    <col min="2" max="2" width="65.140625" style="5" customWidth="1"/>
    <col min="3" max="3" width="18.42578125" style="5" customWidth="1"/>
    <col min="4" max="4" width="10.7109375" style="5" customWidth="1"/>
    <col min="5" max="5" width="14.28515625" style="5" customWidth="1"/>
    <col min="6" max="6" width="15.28515625" style="5" customWidth="1"/>
    <col min="7" max="7" width="9.140625" style="5"/>
    <col min="8" max="8" width="14.42578125" style="5" customWidth="1"/>
    <col min="9" max="9" width="12.85546875" style="5" customWidth="1"/>
    <col min="10" max="10" width="9.140625" style="5"/>
    <col min="11" max="11" width="14.42578125" style="5" customWidth="1"/>
    <col min="12" max="16384" width="9.140625" style="5"/>
  </cols>
  <sheetData>
    <row r="1" spans="1:11" s="1" customFormat="1" ht="18.75" x14ac:dyDescent="0.3">
      <c r="C1" s="13"/>
    </row>
    <row r="2" spans="1:11" s="1" customFormat="1" ht="21" customHeight="1" x14ac:dyDescent="0.25">
      <c r="A2" s="27" t="s">
        <v>47</v>
      </c>
      <c r="B2" s="27"/>
      <c r="C2" s="27"/>
      <c r="D2" s="27"/>
      <c r="E2" s="27"/>
      <c r="F2" s="27"/>
      <c r="G2" s="27"/>
      <c r="H2" s="27"/>
      <c r="I2" s="27"/>
      <c r="J2" s="27"/>
      <c r="K2" s="27"/>
    </row>
    <row r="3" spans="1:11" s="1" customFormat="1" ht="13.5" customHeight="1" x14ac:dyDescent="0.3">
      <c r="A3" s="14"/>
      <c r="B3" s="14"/>
      <c r="C3" s="14"/>
    </row>
    <row r="4" spans="1:11" s="1" customFormat="1" ht="12" customHeight="1" x14ac:dyDescent="0.3">
      <c r="C4" s="13"/>
      <c r="K4" s="1" t="s">
        <v>41</v>
      </c>
    </row>
    <row r="5" spans="1:11" s="1" customFormat="1" ht="38.25" customHeight="1" x14ac:dyDescent="0.2">
      <c r="A5" s="28" t="s">
        <v>0</v>
      </c>
      <c r="B5" s="28" t="s">
        <v>1</v>
      </c>
      <c r="C5" s="26" t="s">
        <v>51</v>
      </c>
      <c r="D5" s="26"/>
      <c r="E5" s="26"/>
      <c r="F5" s="26" t="s">
        <v>52</v>
      </c>
      <c r="G5" s="26"/>
      <c r="H5" s="26"/>
      <c r="I5" s="26" t="s">
        <v>53</v>
      </c>
      <c r="J5" s="26"/>
      <c r="K5" s="26"/>
    </row>
    <row r="6" spans="1:11" s="1" customFormat="1" ht="25.5" x14ac:dyDescent="0.2">
      <c r="A6" s="29"/>
      <c r="B6" s="29"/>
      <c r="C6" s="15" t="s">
        <v>48</v>
      </c>
      <c r="D6" s="16" t="s">
        <v>49</v>
      </c>
      <c r="E6" s="15" t="s">
        <v>50</v>
      </c>
      <c r="F6" s="15" t="s">
        <v>48</v>
      </c>
      <c r="G6" s="16" t="s">
        <v>49</v>
      </c>
      <c r="H6" s="15" t="s">
        <v>50</v>
      </c>
      <c r="I6" s="15" t="s">
        <v>48</v>
      </c>
      <c r="J6" s="15" t="s">
        <v>49</v>
      </c>
      <c r="K6" s="15" t="s">
        <v>50</v>
      </c>
    </row>
    <row r="7" spans="1:11" s="1" customFormat="1" ht="18" customHeight="1" x14ac:dyDescent="0.2">
      <c r="A7" s="12">
        <v>1</v>
      </c>
      <c r="B7" s="12">
        <v>2</v>
      </c>
      <c r="C7" s="12">
        <v>3</v>
      </c>
      <c r="D7" s="17">
        <v>4</v>
      </c>
      <c r="E7" s="17">
        <v>5</v>
      </c>
      <c r="F7" s="17">
        <v>6</v>
      </c>
      <c r="G7" s="17">
        <v>7</v>
      </c>
      <c r="H7" s="17">
        <v>8</v>
      </c>
      <c r="I7" s="17">
        <v>9</v>
      </c>
      <c r="J7" s="17">
        <v>10</v>
      </c>
      <c r="K7" s="17">
        <v>11</v>
      </c>
    </row>
    <row r="8" spans="1:11" ht="25.5" x14ac:dyDescent="0.2">
      <c r="A8" s="7" t="s">
        <v>2</v>
      </c>
      <c r="B8" s="8" t="s">
        <v>3</v>
      </c>
      <c r="C8" s="23">
        <v>564207.50000000023</v>
      </c>
      <c r="D8" s="2">
        <f t="shared" ref="D8:K8" si="0">D9</f>
        <v>0</v>
      </c>
      <c r="E8" s="23">
        <f>E9</f>
        <v>564207.50000000023</v>
      </c>
      <c r="F8" s="18">
        <v>143663.4</v>
      </c>
      <c r="G8" s="23">
        <f t="shared" si="0"/>
        <v>0</v>
      </c>
      <c r="H8" s="23">
        <f>H9</f>
        <v>143663.4</v>
      </c>
      <c r="I8" s="18">
        <v>115608.09999999999</v>
      </c>
      <c r="J8" s="2">
        <f t="shared" si="0"/>
        <v>0</v>
      </c>
      <c r="K8" s="2">
        <f t="shared" si="0"/>
        <v>115608.09999999999</v>
      </c>
    </row>
    <row r="9" spans="1:11" ht="27.75" customHeight="1" x14ac:dyDescent="0.2">
      <c r="A9" s="7" t="s">
        <v>4</v>
      </c>
      <c r="B9" s="8" t="s">
        <v>26</v>
      </c>
      <c r="C9" s="23">
        <v>564207.50000000023</v>
      </c>
      <c r="D9" s="2">
        <f>D10+D15+D21</f>
        <v>0</v>
      </c>
      <c r="E9" s="23">
        <f t="shared" ref="E9" si="1">E10+E15+E21</f>
        <v>564207.50000000023</v>
      </c>
      <c r="F9" s="19">
        <v>143663.4</v>
      </c>
      <c r="G9" s="2">
        <f t="shared" ref="G9:K9" si="2">G10+G15+G21</f>
        <v>0</v>
      </c>
      <c r="H9" s="2">
        <f t="shared" si="2"/>
        <v>143663.4</v>
      </c>
      <c r="I9" s="23">
        <v>115608.09999999999</v>
      </c>
      <c r="J9" s="2">
        <f t="shared" si="2"/>
        <v>0</v>
      </c>
      <c r="K9" s="2">
        <f t="shared" si="2"/>
        <v>115608.09999999999</v>
      </c>
    </row>
    <row r="10" spans="1:11" ht="15.75" customHeight="1" x14ac:dyDescent="0.2">
      <c r="A10" s="7" t="s">
        <v>5</v>
      </c>
      <c r="B10" s="9" t="s">
        <v>6</v>
      </c>
      <c r="C10" s="24">
        <v>217040.7</v>
      </c>
      <c r="D10" s="3">
        <f>D11-D13</f>
        <v>0</v>
      </c>
      <c r="E10" s="24">
        <f t="shared" ref="E10" si="3">E11-E13</f>
        <v>217040.7</v>
      </c>
      <c r="F10" s="19">
        <v>176996.8</v>
      </c>
      <c r="G10" s="3">
        <f t="shared" ref="G10:K10" si="4">G11-G13</f>
        <v>0</v>
      </c>
      <c r="H10" s="3">
        <f t="shared" si="4"/>
        <v>176996.8</v>
      </c>
      <c r="I10" s="23">
        <v>137830.29999999999</v>
      </c>
      <c r="J10" s="3">
        <f t="shared" si="4"/>
        <v>0</v>
      </c>
      <c r="K10" s="3">
        <f t="shared" si="4"/>
        <v>137830.29999999999</v>
      </c>
    </row>
    <row r="11" spans="1:11" ht="30" customHeight="1" x14ac:dyDescent="0.2">
      <c r="A11" s="7" t="s">
        <v>20</v>
      </c>
      <c r="B11" s="9" t="s">
        <v>32</v>
      </c>
      <c r="C11" s="23">
        <v>287040.7</v>
      </c>
      <c r="D11" s="2">
        <f t="shared" ref="D11:K11" si="5">D12</f>
        <v>0</v>
      </c>
      <c r="E11" s="23">
        <f t="shared" si="5"/>
        <v>287040.7</v>
      </c>
      <c r="F11" s="20">
        <v>399996.8</v>
      </c>
      <c r="G11" s="2">
        <f t="shared" si="5"/>
        <v>0</v>
      </c>
      <c r="H11" s="2">
        <f t="shared" si="5"/>
        <v>399996.8</v>
      </c>
      <c r="I11" s="24">
        <v>137830.29999999999</v>
      </c>
      <c r="J11" s="2">
        <f t="shared" si="5"/>
        <v>0</v>
      </c>
      <c r="K11" s="2">
        <f t="shared" si="5"/>
        <v>137830.29999999999</v>
      </c>
    </row>
    <row r="12" spans="1:11" ht="27" customHeight="1" x14ac:dyDescent="0.2">
      <c r="A12" s="7" t="s">
        <v>7</v>
      </c>
      <c r="B12" s="9" t="s">
        <v>42</v>
      </c>
      <c r="C12" s="25">
        <v>287040.7</v>
      </c>
      <c r="D12" s="6"/>
      <c r="E12" s="23">
        <f>C12+D12</f>
        <v>287040.7</v>
      </c>
      <c r="F12" s="20">
        <v>399996.8</v>
      </c>
      <c r="G12" s="22">
        <v>0</v>
      </c>
      <c r="H12" s="22">
        <f>F12+G12</f>
        <v>399996.8</v>
      </c>
      <c r="I12" s="23">
        <v>137830.29999999999</v>
      </c>
      <c r="J12" s="23">
        <v>0</v>
      </c>
      <c r="K12" s="23">
        <f>I12+J12</f>
        <v>137830.29999999999</v>
      </c>
    </row>
    <row r="13" spans="1:11" ht="25.5" x14ac:dyDescent="0.2">
      <c r="A13" s="7" t="s">
        <v>21</v>
      </c>
      <c r="B13" s="9" t="s">
        <v>33</v>
      </c>
      <c r="C13" s="25">
        <v>70000</v>
      </c>
      <c r="D13" s="6">
        <f>D14</f>
        <v>0</v>
      </c>
      <c r="E13" s="23">
        <f t="shared" ref="E13:E29" si="6">C13+D13</f>
        <v>70000</v>
      </c>
      <c r="F13" s="20">
        <v>223000</v>
      </c>
      <c r="G13" s="22">
        <v>0</v>
      </c>
      <c r="H13" s="22">
        <f t="shared" ref="H13:H29" si="7">F13+G13</f>
        <v>223000</v>
      </c>
      <c r="I13" s="24">
        <v>0</v>
      </c>
      <c r="J13" s="23">
        <v>0</v>
      </c>
      <c r="K13" s="23">
        <f t="shared" ref="K13:K29" si="8">I13+J13</f>
        <v>0</v>
      </c>
    </row>
    <row r="14" spans="1:11" ht="25.5" x14ac:dyDescent="0.2">
      <c r="A14" s="7" t="s">
        <v>8</v>
      </c>
      <c r="B14" s="9" t="s">
        <v>43</v>
      </c>
      <c r="C14" s="25">
        <v>70000</v>
      </c>
      <c r="D14" s="6"/>
      <c r="E14" s="23">
        <f t="shared" si="6"/>
        <v>70000</v>
      </c>
      <c r="F14" s="20">
        <v>223000</v>
      </c>
      <c r="G14" s="22">
        <v>0</v>
      </c>
      <c r="H14" s="22">
        <f t="shared" si="7"/>
        <v>223000</v>
      </c>
      <c r="I14" s="25">
        <v>0</v>
      </c>
      <c r="J14" s="23">
        <v>0</v>
      </c>
      <c r="K14" s="24">
        <f t="shared" si="8"/>
        <v>0</v>
      </c>
    </row>
    <row r="15" spans="1:11" ht="25.5" x14ac:dyDescent="0.2">
      <c r="A15" s="7" t="s">
        <v>22</v>
      </c>
      <c r="B15" s="9" t="s">
        <v>34</v>
      </c>
      <c r="C15" s="25">
        <v>-33333.4</v>
      </c>
      <c r="D15" s="6">
        <v>0</v>
      </c>
      <c r="E15" s="23">
        <f t="shared" si="6"/>
        <v>-33333.4</v>
      </c>
      <c r="F15" s="20">
        <v>-33333.4</v>
      </c>
      <c r="G15" s="22">
        <v>0</v>
      </c>
      <c r="H15" s="22">
        <f t="shared" si="7"/>
        <v>-33333.4</v>
      </c>
      <c r="I15" s="24">
        <v>-22222.2</v>
      </c>
      <c r="J15" s="23">
        <v>0</v>
      </c>
      <c r="K15" s="23">
        <f t="shared" si="8"/>
        <v>-22222.2</v>
      </c>
    </row>
    <row r="16" spans="1:11" ht="25.5" x14ac:dyDescent="0.2">
      <c r="A16" s="7" t="s">
        <v>39</v>
      </c>
      <c r="B16" s="9" t="s">
        <v>35</v>
      </c>
      <c r="C16" s="25">
        <v>-33333.4</v>
      </c>
      <c r="D16" s="6">
        <v>0</v>
      </c>
      <c r="E16" s="23">
        <f t="shared" si="6"/>
        <v>-33333.4</v>
      </c>
      <c r="F16" s="21">
        <v>-33333.4</v>
      </c>
      <c r="G16" s="22">
        <v>0</v>
      </c>
      <c r="H16" s="22">
        <f t="shared" si="7"/>
        <v>-33333.4</v>
      </c>
      <c r="I16" s="25">
        <v>-22222.2</v>
      </c>
      <c r="J16" s="23">
        <v>0</v>
      </c>
      <c r="K16" s="23">
        <f t="shared" si="8"/>
        <v>-22222.2</v>
      </c>
    </row>
    <row r="17" spans="1:11" ht="25.5" x14ac:dyDescent="0.2">
      <c r="A17" s="7" t="s">
        <v>25</v>
      </c>
      <c r="B17" s="9" t="s">
        <v>36</v>
      </c>
      <c r="C17" s="25">
        <v>0</v>
      </c>
      <c r="D17" s="6">
        <v>0</v>
      </c>
      <c r="E17" s="23">
        <f t="shared" si="6"/>
        <v>0</v>
      </c>
      <c r="F17" s="21">
        <v>0</v>
      </c>
      <c r="G17" s="22">
        <v>0</v>
      </c>
      <c r="H17" s="22">
        <f t="shared" si="7"/>
        <v>0</v>
      </c>
      <c r="I17" s="25">
        <v>0</v>
      </c>
      <c r="J17" s="23">
        <v>0</v>
      </c>
      <c r="K17" s="23">
        <f t="shared" si="8"/>
        <v>0</v>
      </c>
    </row>
    <row r="18" spans="1:11" ht="30.75" customHeight="1" x14ac:dyDescent="0.2">
      <c r="A18" s="7" t="s">
        <v>40</v>
      </c>
      <c r="B18" s="9" t="s">
        <v>37</v>
      </c>
      <c r="C18" s="25">
        <v>0</v>
      </c>
      <c r="D18" s="6">
        <v>0</v>
      </c>
      <c r="E18" s="23">
        <f t="shared" si="6"/>
        <v>0</v>
      </c>
      <c r="F18" s="21">
        <v>0</v>
      </c>
      <c r="G18" s="22">
        <v>0</v>
      </c>
      <c r="H18" s="22">
        <f t="shared" si="7"/>
        <v>0</v>
      </c>
      <c r="I18" s="25">
        <v>0</v>
      </c>
      <c r="J18" s="23">
        <v>0</v>
      </c>
      <c r="K18" s="23">
        <f t="shared" si="8"/>
        <v>0</v>
      </c>
    </row>
    <row r="19" spans="1:11" ht="25.5" x14ac:dyDescent="0.2">
      <c r="A19" s="7" t="s">
        <v>23</v>
      </c>
      <c r="B19" s="8" t="s">
        <v>38</v>
      </c>
      <c r="C19" s="25">
        <v>33333.4</v>
      </c>
      <c r="D19" s="6">
        <v>0</v>
      </c>
      <c r="E19" s="23">
        <f t="shared" si="6"/>
        <v>33333.4</v>
      </c>
      <c r="F19" s="21">
        <v>33333.4</v>
      </c>
      <c r="G19" s="22">
        <v>0</v>
      </c>
      <c r="H19" s="22">
        <f t="shared" si="7"/>
        <v>33333.4</v>
      </c>
      <c r="I19" s="25">
        <v>22222.2</v>
      </c>
      <c r="J19" s="23">
        <v>0</v>
      </c>
      <c r="K19" s="23">
        <f t="shared" si="8"/>
        <v>22222.2</v>
      </c>
    </row>
    <row r="20" spans="1:11" ht="25.5" x14ac:dyDescent="0.2">
      <c r="A20" s="7" t="s">
        <v>24</v>
      </c>
      <c r="B20" s="8" t="s">
        <v>44</v>
      </c>
      <c r="C20" s="25">
        <v>33333.4</v>
      </c>
      <c r="D20" s="6">
        <v>0</v>
      </c>
      <c r="E20" s="23">
        <f t="shared" si="6"/>
        <v>33333.4</v>
      </c>
      <c r="F20" s="21">
        <v>33333.4</v>
      </c>
      <c r="G20" s="22">
        <v>0</v>
      </c>
      <c r="H20" s="22">
        <f t="shared" si="7"/>
        <v>33333.4</v>
      </c>
      <c r="I20" s="25">
        <v>22222.2</v>
      </c>
      <c r="J20" s="23">
        <v>0</v>
      </c>
      <c r="K20" s="23">
        <f t="shared" si="8"/>
        <v>22222.2</v>
      </c>
    </row>
    <row r="21" spans="1:11" ht="16.5" customHeight="1" x14ac:dyDescent="0.2">
      <c r="A21" s="7" t="s">
        <v>9</v>
      </c>
      <c r="B21" s="9" t="s">
        <v>27</v>
      </c>
      <c r="C21" s="25">
        <v>380500.20000000019</v>
      </c>
      <c r="D21" s="6">
        <f>D22+D26</f>
        <v>0</v>
      </c>
      <c r="E21" s="23">
        <f t="shared" si="6"/>
        <v>380500.20000000019</v>
      </c>
      <c r="F21" s="21">
        <v>0</v>
      </c>
      <c r="G21" s="22">
        <v>0</v>
      </c>
      <c r="H21" s="22">
        <f t="shared" si="7"/>
        <v>0</v>
      </c>
      <c r="I21" s="25">
        <v>0</v>
      </c>
      <c r="J21" s="23">
        <v>0</v>
      </c>
      <c r="K21" s="23">
        <f t="shared" si="8"/>
        <v>0</v>
      </c>
    </row>
    <row r="22" spans="1:11" ht="16.5" customHeight="1" x14ac:dyDescent="0.2">
      <c r="A22" s="7" t="s">
        <v>10</v>
      </c>
      <c r="B22" s="10" t="s">
        <v>45</v>
      </c>
      <c r="C22" s="23">
        <v>-5235390.8</v>
      </c>
      <c r="D22" s="2">
        <f t="shared" ref="D22:D24" si="9">D23</f>
        <v>-329828.09999999998</v>
      </c>
      <c r="E22" s="23">
        <f t="shared" si="6"/>
        <v>-5565218.8999999994</v>
      </c>
      <c r="F22" s="19">
        <v>-4538977</v>
      </c>
      <c r="G22" s="22">
        <f>G23</f>
        <v>-94935.1</v>
      </c>
      <c r="H22" s="22">
        <f t="shared" si="7"/>
        <v>-4633912.0999999996</v>
      </c>
      <c r="I22" s="23">
        <v>-4386778.5999999996</v>
      </c>
      <c r="J22" s="23">
        <v>0</v>
      </c>
      <c r="K22" s="23">
        <f t="shared" si="8"/>
        <v>-4386778.5999999996</v>
      </c>
    </row>
    <row r="23" spans="1:11" ht="16.5" customHeight="1" x14ac:dyDescent="0.2">
      <c r="A23" s="7" t="s">
        <v>11</v>
      </c>
      <c r="B23" s="10" t="s">
        <v>12</v>
      </c>
      <c r="C23" s="23">
        <v>-5235390.8</v>
      </c>
      <c r="D23" s="2">
        <f t="shared" si="9"/>
        <v>-329828.09999999998</v>
      </c>
      <c r="E23" s="23">
        <f t="shared" si="6"/>
        <v>-5565218.8999999994</v>
      </c>
      <c r="F23" s="19">
        <v>-4538977</v>
      </c>
      <c r="G23" s="22">
        <f>G24</f>
        <v>-94935.1</v>
      </c>
      <c r="H23" s="22">
        <f t="shared" si="7"/>
        <v>-4633912.0999999996</v>
      </c>
      <c r="I23" s="23">
        <v>-4386778.5999999996</v>
      </c>
      <c r="J23" s="23">
        <v>0</v>
      </c>
      <c r="K23" s="23">
        <f t="shared" si="8"/>
        <v>-4386778.5999999996</v>
      </c>
    </row>
    <row r="24" spans="1:11" ht="16.5" customHeight="1" x14ac:dyDescent="0.2">
      <c r="A24" s="7" t="s">
        <v>13</v>
      </c>
      <c r="B24" s="10" t="s">
        <v>28</v>
      </c>
      <c r="C24" s="23">
        <v>-5235390.8</v>
      </c>
      <c r="D24" s="2">
        <f t="shared" si="9"/>
        <v>-329828.09999999998</v>
      </c>
      <c r="E24" s="23">
        <f t="shared" si="6"/>
        <v>-5565218.8999999994</v>
      </c>
      <c r="F24" s="19">
        <v>-4538977</v>
      </c>
      <c r="G24" s="22">
        <f>G25</f>
        <v>-94935.1</v>
      </c>
      <c r="H24" s="22">
        <f t="shared" si="7"/>
        <v>-4633912.0999999996</v>
      </c>
      <c r="I24" s="23">
        <v>-4386778.5999999996</v>
      </c>
      <c r="J24" s="23">
        <v>0</v>
      </c>
      <c r="K24" s="23">
        <f t="shared" si="8"/>
        <v>-4386778.5999999996</v>
      </c>
    </row>
    <row r="25" spans="1:11" ht="16.5" customHeight="1" x14ac:dyDescent="0.2">
      <c r="A25" s="7" t="s">
        <v>14</v>
      </c>
      <c r="B25" s="10" t="s">
        <v>29</v>
      </c>
      <c r="C25" s="23">
        <v>-5235390.8</v>
      </c>
      <c r="D25" s="2">
        <v>-329828.09999999998</v>
      </c>
      <c r="E25" s="23">
        <f t="shared" si="6"/>
        <v>-5565218.8999999994</v>
      </c>
      <c r="F25" s="19">
        <v>-4538977</v>
      </c>
      <c r="G25" s="22">
        <v>-94935.1</v>
      </c>
      <c r="H25" s="22">
        <f t="shared" si="7"/>
        <v>-4633912.0999999996</v>
      </c>
      <c r="I25" s="23">
        <v>-4386778.5999999996</v>
      </c>
      <c r="J25" s="23">
        <v>0</v>
      </c>
      <c r="K25" s="23">
        <f t="shared" si="8"/>
        <v>-4386778.5999999996</v>
      </c>
    </row>
    <row r="26" spans="1:11" ht="16.5" customHeight="1" x14ac:dyDescent="0.2">
      <c r="A26" s="7" t="s">
        <v>15</v>
      </c>
      <c r="B26" s="10" t="s">
        <v>46</v>
      </c>
      <c r="C26" s="23">
        <v>5615891</v>
      </c>
      <c r="D26" s="2">
        <f>D27</f>
        <v>329828.09999999998</v>
      </c>
      <c r="E26" s="23">
        <f t="shared" si="6"/>
        <v>5945719.0999999996</v>
      </c>
      <c r="F26" s="19">
        <v>4538977</v>
      </c>
      <c r="G26" s="22">
        <f>G27</f>
        <v>94935.1</v>
      </c>
      <c r="H26" s="22">
        <f t="shared" si="7"/>
        <v>4633912.0999999996</v>
      </c>
      <c r="I26" s="23">
        <v>4386778.5999999996</v>
      </c>
      <c r="J26" s="23">
        <v>0</v>
      </c>
      <c r="K26" s="23">
        <f t="shared" si="8"/>
        <v>4386778.5999999996</v>
      </c>
    </row>
    <row r="27" spans="1:11" ht="16.5" customHeight="1" x14ac:dyDescent="0.2">
      <c r="A27" s="4" t="s">
        <v>16</v>
      </c>
      <c r="B27" s="11" t="s">
        <v>17</v>
      </c>
      <c r="C27" s="23">
        <v>5615891</v>
      </c>
      <c r="D27" s="2">
        <f>D28</f>
        <v>329828.09999999998</v>
      </c>
      <c r="E27" s="23">
        <f t="shared" si="6"/>
        <v>5945719.0999999996</v>
      </c>
      <c r="F27" s="19">
        <v>4538977</v>
      </c>
      <c r="G27" s="22">
        <f>G28</f>
        <v>94935.1</v>
      </c>
      <c r="H27" s="22">
        <f t="shared" si="7"/>
        <v>4633912.0999999996</v>
      </c>
      <c r="I27" s="23">
        <v>4386778.5999999996</v>
      </c>
      <c r="J27" s="23">
        <v>0</v>
      </c>
      <c r="K27" s="23">
        <f t="shared" si="8"/>
        <v>4386778.5999999996</v>
      </c>
    </row>
    <row r="28" spans="1:11" ht="16.5" customHeight="1" x14ac:dyDescent="0.2">
      <c r="A28" s="4" t="s">
        <v>18</v>
      </c>
      <c r="B28" s="11" t="s">
        <v>30</v>
      </c>
      <c r="C28" s="23">
        <v>5615891</v>
      </c>
      <c r="D28" s="2">
        <f>D29</f>
        <v>329828.09999999998</v>
      </c>
      <c r="E28" s="23">
        <f t="shared" si="6"/>
        <v>5945719.0999999996</v>
      </c>
      <c r="F28" s="19">
        <v>4538977</v>
      </c>
      <c r="G28" s="22">
        <f>G29</f>
        <v>94935.1</v>
      </c>
      <c r="H28" s="22">
        <f t="shared" si="7"/>
        <v>4633912.0999999996</v>
      </c>
      <c r="I28" s="23">
        <v>4386778.5999999996</v>
      </c>
      <c r="J28" s="23">
        <v>0</v>
      </c>
      <c r="K28" s="23">
        <f t="shared" si="8"/>
        <v>4386778.5999999996</v>
      </c>
    </row>
    <row r="29" spans="1:11" ht="16.5" customHeight="1" x14ac:dyDescent="0.2">
      <c r="A29" s="4" t="s">
        <v>19</v>
      </c>
      <c r="B29" s="11" t="s">
        <v>31</v>
      </c>
      <c r="C29" s="23">
        <v>5615891</v>
      </c>
      <c r="D29" s="2">
        <v>329828.09999999998</v>
      </c>
      <c r="E29" s="23">
        <f t="shared" si="6"/>
        <v>5945719.0999999996</v>
      </c>
      <c r="F29" s="19">
        <v>4538977</v>
      </c>
      <c r="G29" s="22">
        <v>94935.1</v>
      </c>
      <c r="H29" s="22">
        <f t="shared" si="7"/>
        <v>4633912.0999999996</v>
      </c>
      <c r="I29" s="23">
        <v>4386778.5999999996</v>
      </c>
      <c r="J29" s="23">
        <v>0</v>
      </c>
      <c r="K29" s="23">
        <f t="shared" si="8"/>
        <v>4386778.5999999996</v>
      </c>
    </row>
  </sheetData>
  <mergeCells count="6">
    <mergeCell ref="F5:H5"/>
    <mergeCell ref="I5:K5"/>
    <mergeCell ref="A2:K2"/>
    <mergeCell ref="A5:A6"/>
    <mergeCell ref="B5:B6"/>
    <mergeCell ref="C5:E5"/>
  </mergeCells>
  <printOptions horizontalCentered="1"/>
  <pageMargins left="0.23622047244094491" right="0.23622047244094491" top="0.74803149606299213" bottom="0.74803149606299213" header="0.51181102362204722" footer="0.51181102362204722"/>
  <pageSetup paperSize="9" scale="68" firstPageNumber="388" fitToHeight="0" orientation="landscape" useFirstPageNumber="1" r:id="rId1"/>
  <headerFooter>
    <oddHeader>&amp;R&amp;"Times New Roman,обычный"&amp;P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2024-2026</vt:lpstr>
      <vt:lpstr>'2024-2026'!Заголовки_для_печати</vt:lpstr>
      <vt:lpstr>'2024-2026'!Область_печати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2024-12-12T05:18:02Z</dcterms:modified>
</cp:coreProperties>
</file>