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X:\Бюджет 1\ОТЧЕТЫ\2015\9 месяцев 2015 года\"/>
    </mc:Choice>
  </mc:AlternateContent>
  <bookViews>
    <workbookView xWindow="420" yWindow="108" windowWidth="13956" windowHeight="8856" tabRatio="799"/>
  </bookViews>
  <sheets>
    <sheet name="1" sheetId="25" r:id="rId1"/>
  </sheets>
  <definedNames>
    <definedName name="_Date_">#REF!</definedName>
    <definedName name="_Otchet_Period_Source__AT_ObjectName">#REF!</definedName>
    <definedName name="_xlnm.Print_Titles" localSheetId="0">'1'!$6:$7</definedName>
  </definedNames>
  <calcPr calcId="152511"/>
</workbook>
</file>

<file path=xl/calcChain.xml><?xml version="1.0" encoding="utf-8"?>
<calcChain xmlns="http://schemas.openxmlformats.org/spreadsheetml/2006/main">
  <c r="M1114" i="25" l="1"/>
  <c r="L1114" i="25"/>
  <c r="K1114" i="25"/>
  <c r="M1113" i="25"/>
  <c r="M1112" i="25"/>
  <c r="L1112" i="25"/>
  <c r="K1112" i="25"/>
  <c r="M1111" i="25"/>
  <c r="L1111" i="25"/>
  <c r="K1111" i="25"/>
  <c r="M1110" i="25"/>
  <c r="L1110" i="25"/>
  <c r="K1110" i="25"/>
  <c r="M1109" i="25"/>
  <c r="L1109" i="25"/>
  <c r="K1109" i="25"/>
  <c r="M1108" i="25"/>
  <c r="L1108" i="25"/>
  <c r="K1108" i="25"/>
  <c r="M1107" i="25"/>
  <c r="L1107" i="25"/>
  <c r="K1107" i="25"/>
  <c r="M1106" i="25"/>
  <c r="M1105" i="25"/>
  <c r="L1105" i="25"/>
  <c r="K1105" i="25"/>
  <c r="M1104" i="25"/>
  <c r="L1104" i="25"/>
  <c r="K1104" i="25"/>
  <c r="M1103" i="25"/>
  <c r="L1103" i="25"/>
  <c r="K1103" i="25"/>
  <c r="M1102" i="25"/>
  <c r="L1102" i="25"/>
  <c r="K1102" i="25"/>
  <c r="M1101" i="25"/>
  <c r="L1101" i="25"/>
  <c r="K1101" i="25"/>
  <c r="M1100" i="25"/>
  <c r="L1100" i="25"/>
  <c r="K1100" i="25"/>
  <c r="M1099" i="25"/>
  <c r="L1099" i="25"/>
  <c r="K1099" i="25"/>
  <c r="M1098" i="25"/>
  <c r="M1097" i="25"/>
  <c r="L1097" i="25"/>
  <c r="K1097" i="25"/>
  <c r="M1096" i="25"/>
  <c r="L1096" i="25"/>
  <c r="K1096" i="25"/>
  <c r="M1095" i="25"/>
  <c r="M1094" i="25"/>
  <c r="M1093" i="25"/>
  <c r="L1093" i="25"/>
  <c r="K1093" i="25"/>
  <c r="M1092" i="25"/>
  <c r="L1092" i="25"/>
  <c r="K1092" i="25"/>
  <c r="M1091" i="25"/>
  <c r="L1091" i="25"/>
  <c r="K1091" i="25"/>
  <c r="M1090" i="25"/>
  <c r="L1090" i="25"/>
  <c r="K1090" i="25"/>
  <c r="M1089" i="25"/>
  <c r="L1089" i="25"/>
  <c r="K1089" i="25"/>
  <c r="M1088" i="25"/>
  <c r="M1087" i="25"/>
  <c r="L1087" i="25"/>
  <c r="K1087" i="25"/>
  <c r="M1086" i="25"/>
  <c r="L1086" i="25"/>
  <c r="K1086" i="25"/>
  <c r="M1085" i="25"/>
  <c r="M1084" i="25"/>
  <c r="L1084" i="25"/>
  <c r="K1084" i="25"/>
  <c r="M1083" i="25"/>
  <c r="L1083" i="25"/>
  <c r="K1083" i="25"/>
  <c r="M1082" i="25"/>
  <c r="L1082" i="25"/>
  <c r="K1082" i="25"/>
  <c r="M1081" i="25"/>
  <c r="L1081" i="25"/>
  <c r="K1081" i="25"/>
  <c r="M1080" i="25"/>
  <c r="L1080" i="25"/>
  <c r="K1080" i="25"/>
  <c r="M1079" i="25"/>
  <c r="L1079" i="25"/>
  <c r="K1079" i="25"/>
  <c r="M1078" i="25"/>
  <c r="M1077" i="25"/>
  <c r="L1077" i="25"/>
  <c r="K1077" i="25"/>
  <c r="M1076" i="25"/>
  <c r="L1076" i="25"/>
  <c r="K1076" i="25"/>
  <c r="M1075" i="25"/>
  <c r="M1074" i="25"/>
  <c r="L1074" i="25"/>
  <c r="K1074" i="25"/>
  <c r="M1073" i="25"/>
  <c r="L1073" i="25"/>
  <c r="K1073" i="25"/>
  <c r="M1072" i="25"/>
  <c r="L1072" i="25"/>
  <c r="K1072" i="25"/>
  <c r="M1071" i="25"/>
  <c r="M1070" i="25"/>
  <c r="L1070" i="25"/>
  <c r="K1070" i="25"/>
  <c r="M1069" i="25"/>
  <c r="L1069" i="25"/>
  <c r="K1069" i="25"/>
  <c r="M1068" i="25"/>
  <c r="L1068" i="25"/>
  <c r="K1068" i="25"/>
  <c r="M1067" i="25"/>
  <c r="M1066" i="25"/>
  <c r="L1066" i="25"/>
  <c r="K1066" i="25"/>
  <c r="M1065" i="25"/>
  <c r="L1065" i="25"/>
  <c r="K1065" i="25"/>
  <c r="M1064" i="25"/>
  <c r="L1064" i="25"/>
  <c r="K1064" i="25"/>
  <c r="M1063" i="25"/>
  <c r="M1062" i="25"/>
  <c r="M1061" i="25"/>
  <c r="L1061" i="25"/>
  <c r="K1061" i="25"/>
  <c r="M1060" i="25"/>
  <c r="L1060" i="25"/>
  <c r="K1060" i="25"/>
  <c r="M1059" i="25"/>
  <c r="L1059" i="25"/>
  <c r="K1059" i="25"/>
  <c r="M1058" i="25"/>
  <c r="M1057" i="25"/>
  <c r="L1057" i="25"/>
  <c r="K1057" i="25"/>
  <c r="M1056" i="25"/>
  <c r="L1056" i="25"/>
  <c r="K1056" i="25"/>
  <c r="M1055" i="25"/>
  <c r="L1055" i="25"/>
  <c r="K1055" i="25"/>
  <c r="M1054" i="25"/>
  <c r="L1054" i="25"/>
  <c r="K1054" i="25"/>
  <c r="M1053" i="25"/>
  <c r="L1053" i="25"/>
  <c r="K1053" i="25"/>
  <c r="M1052" i="25"/>
  <c r="L1052" i="25"/>
  <c r="K1052" i="25"/>
  <c r="M1051" i="25"/>
  <c r="L1051" i="25"/>
  <c r="K1051" i="25"/>
  <c r="M1050" i="25"/>
  <c r="M1049" i="25"/>
  <c r="L1049" i="25"/>
  <c r="K1049" i="25"/>
  <c r="M1048" i="25"/>
  <c r="L1048" i="25"/>
  <c r="K1048" i="25"/>
  <c r="M1047" i="25"/>
  <c r="M1046" i="25"/>
  <c r="M1045" i="25"/>
  <c r="L1045" i="25"/>
  <c r="K1045" i="25"/>
  <c r="M1044" i="25"/>
  <c r="L1044" i="25"/>
  <c r="K1044" i="25"/>
  <c r="M1043" i="25"/>
  <c r="L1043" i="25"/>
  <c r="K1043" i="25"/>
  <c r="M1042" i="25"/>
  <c r="L1042" i="25"/>
  <c r="K1042" i="25"/>
  <c r="M1041" i="25"/>
  <c r="L1041" i="25"/>
  <c r="K1041" i="25"/>
  <c r="M1040" i="25"/>
  <c r="L1040" i="25"/>
  <c r="K1040" i="25"/>
  <c r="M1039" i="25"/>
  <c r="M1038" i="25"/>
  <c r="L1038" i="25"/>
  <c r="K1038" i="25"/>
  <c r="M1037" i="25"/>
  <c r="L1037" i="25"/>
  <c r="K1037" i="25"/>
  <c r="M1036" i="25"/>
  <c r="L1036" i="25"/>
  <c r="K1036" i="25"/>
  <c r="M1035" i="25"/>
  <c r="M1034" i="25"/>
  <c r="L1034" i="25"/>
  <c r="K1034" i="25"/>
  <c r="M1033" i="25"/>
  <c r="L1033" i="25"/>
  <c r="K1033" i="25"/>
  <c r="M1032" i="25"/>
  <c r="L1032" i="25"/>
  <c r="K1032" i="25"/>
  <c r="M1031" i="25"/>
  <c r="L1031" i="25"/>
  <c r="K1031" i="25"/>
  <c r="M1030" i="25"/>
  <c r="M1029" i="25"/>
  <c r="L1029" i="25"/>
  <c r="K1029" i="25"/>
  <c r="M1028" i="25"/>
  <c r="M1027" i="25"/>
  <c r="L1027" i="25"/>
  <c r="K1027" i="25"/>
  <c r="M1026" i="25"/>
  <c r="L1026" i="25"/>
  <c r="K1026" i="25"/>
  <c r="M1025" i="25"/>
  <c r="L1025" i="25"/>
  <c r="K1025" i="25"/>
  <c r="M1024" i="25"/>
  <c r="M1023" i="25"/>
  <c r="L1023" i="25"/>
  <c r="K1023" i="25"/>
  <c r="M1022" i="25"/>
  <c r="L1022" i="25"/>
  <c r="K1022" i="25"/>
  <c r="M1021" i="25"/>
  <c r="L1021" i="25"/>
  <c r="K1021" i="25"/>
  <c r="M1020" i="25"/>
  <c r="L1020" i="25"/>
  <c r="K1020" i="25"/>
  <c r="M1019" i="25"/>
  <c r="L1019" i="25"/>
  <c r="K1019" i="25"/>
  <c r="M1018" i="25"/>
  <c r="M1017" i="25"/>
  <c r="L1017" i="25"/>
  <c r="K1017" i="25"/>
  <c r="M1016" i="25"/>
  <c r="L1016" i="25"/>
  <c r="K1016" i="25"/>
  <c r="M1015" i="25"/>
  <c r="L1015" i="25"/>
  <c r="K1015" i="25"/>
  <c r="M1014" i="25"/>
  <c r="L1014" i="25"/>
  <c r="K1014" i="25"/>
  <c r="M1013" i="25"/>
  <c r="L1013" i="25"/>
  <c r="K1013" i="25"/>
  <c r="M1012" i="25"/>
  <c r="L1012" i="25"/>
  <c r="K1012" i="25"/>
  <c r="M1011" i="25"/>
  <c r="M1010" i="25"/>
  <c r="L1010" i="25"/>
  <c r="K1010" i="25"/>
  <c r="M1009" i="25"/>
  <c r="L1009" i="25"/>
  <c r="K1009" i="25"/>
  <c r="M1008" i="25"/>
  <c r="L1008" i="25"/>
  <c r="K1008" i="25"/>
  <c r="M1007" i="25"/>
  <c r="M1006" i="25"/>
  <c r="L1006" i="25"/>
  <c r="K1006" i="25"/>
  <c r="M1005" i="25"/>
  <c r="L1005" i="25"/>
  <c r="K1005" i="25"/>
  <c r="M1004" i="25"/>
  <c r="L1004" i="25"/>
  <c r="K1004" i="25"/>
  <c r="M1003" i="25"/>
  <c r="L1003" i="25"/>
  <c r="K1003" i="25"/>
  <c r="M1002" i="25"/>
  <c r="M1001" i="25"/>
  <c r="L1001" i="25"/>
  <c r="K1001" i="25"/>
  <c r="M1000" i="25"/>
  <c r="L1000" i="25"/>
  <c r="K1000" i="25"/>
  <c r="M999" i="25"/>
  <c r="L999" i="25"/>
  <c r="K999" i="25"/>
  <c r="M998" i="25"/>
  <c r="M997" i="25"/>
  <c r="L997" i="25"/>
  <c r="K997" i="25"/>
  <c r="M996" i="25"/>
  <c r="L996" i="25"/>
  <c r="K996" i="25"/>
  <c r="M995" i="25"/>
  <c r="L995" i="25"/>
  <c r="K995" i="25"/>
  <c r="M994" i="25"/>
  <c r="M993" i="25"/>
  <c r="L993" i="25"/>
  <c r="K993" i="25"/>
  <c r="M992" i="25"/>
  <c r="L992" i="25"/>
  <c r="K992" i="25"/>
  <c r="M991" i="25"/>
  <c r="L991" i="25"/>
  <c r="K991" i="25"/>
  <c r="K989" i="25"/>
  <c r="K988" i="25"/>
  <c r="K987" i="25"/>
  <c r="M986" i="25"/>
  <c r="M985" i="25"/>
  <c r="L985" i="25"/>
  <c r="K985" i="25"/>
  <c r="M984" i="25"/>
  <c r="L984" i="25"/>
  <c r="K984" i="25"/>
  <c r="M983" i="25"/>
  <c r="L983" i="25"/>
  <c r="K983" i="25"/>
  <c r="M982" i="25"/>
  <c r="L982" i="25"/>
  <c r="K982" i="25"/>
  <c r="M981" i="25"/>
  <c r="L981" i="25"/>
  <c r="K981" i="25"/>
  <c r="M980" i="25"/>
  <c r="M979" i="25"/>
  <c r="L979" i="25"/>
  <c r="K979" i="25"/>
  <c r="M978" i="25"/>
  <c r="L978" i="25"/>
  <c r="K978" i="25"/>
  <c r="M977" i="25"/>
  <c r="L977" i="25"/>
  <c r="K977" i="25"/>
  <c r="M976" i="25"/>
  <c r="M975" i="25"/>
  <c r="L975" i="25"/>
  <c r="K975" i="25"/>
  <c r="M974" i="25"/>
  <c r="L974" i="25"/>
  <c r="K974" i="25"/>
  <c r="M973" i="25"/>
  <c r="L973" i="25"/>
  <c r="K973" i="25"/>
  <c r="M972" i="25"/>
  <c r="L972" i="25"/>
  <c r="K972" i="25"/>
  <c r="M971" i="25"/>
  <c r="L971" i="25"/>
  <c r="K971" i="25"/>
  <c r="M970" i="25"/>
  <c r="M969" i="25"/>
  <c r="L969" i="25"/>
  <c r="K969" i="25"/>
  <c r="M968" i="25"/>
  <c r="L968" i="25"/>
  <c r="K968" i="25"/>
  <c r="M967" i="25"/>
  <c r="L967" i="25"/>
  <c r="K967" i="25"/>
  <c r="M966" i="25"/>
  <c r="L966" i="25"/>
  <c r="K966" i="25"/>
  <c r="M965" i="25"/>
  <c r="L965" i="25"/>
  <c r="K965" i="25"/>
  <c r="M964" i="25"/>
  <c r="L964" i="25"/>
  <c r="K964" i="25"/>
  <c r="M963" i="25"/>
  <c r="L963" i="25"/>
  <c r="K963" i="25"/>
  <c r="M962" i="25"/>
  <c r="M961" i="25"/>
  <c r="L961" i="25"/>
  <c r="K961" i="25"/>
  <c r="M960" i="25"/>
  <c r="L960" i="25"/>
  <c r="K960" i="25"/>
  <c r="M959" i="25"/>
  <c r="M958" i="25"/>
  <c r="M957" i="25"/>
  <c r="L957" i="25"/>
  <c r="K957" i="25"/>
  <c r="M956" i="25"/>
  <c r="L956" i="25"/>
  <c r="K956" i="25"/>
  <c r="M955" i="25"/>
  <c r="L955" i="25"/>
  <c r="K955" i="25"/>
  <c r="M954" i="25"/>
  <c r="L954" i="25"/>
  <c r="K954" i="25"/>
  <c r="M953" i="25"/>
  <c r="L953" i="25"/>
  <c r="K953" i="25"/>
  <c r="M952" i="25"/>
  <c r="M951" i="25"/>
  <c r="M950" i="25"/>
  <c r="L950" i="25"/>
  <c r="K950" i="25"/>
  <c r="M949" i="25"/>
  <c r="L949" i="25"/>
  <c r="K949" i="25"/>
  <c r="M948" i="25"/>
  <c r="L948" i="25"/>
  <c r="K948" i="25"/>
  <c r="M947" i="25"/>
  <c r="L947" i="25"/>
  <c r="K947" i="25"/>
  <c r="M946" i="25"/>
  <c r="M945" i="25"/>
  <c r="L945" i="25"/>
  <c r="K945" i="25"/>
  <c r="M944" i="25"/>
  <c r="L944" i="25"/>
  <c r="K944" i="25"/>
  <c r="M943" i="25"/>
  <c r="L943" i="25"/>
  <c r="K943" i="25"/>
  <c r="M942" i="25"/>
  <c r="L942" i="25"/>
  <c r="K942" i="25"/>
  <c r="M941" i="25"/>
  <c r="L941" i="25"/>
  <c r="K941" i="25"/>
  <c r="M940" i="25"/>
  <c r="L940" i="25"/>
  <c r="K940" i="25"/>
  <c r="M939" i="25"/>
  <c r="M938" i="25"/>
  <c r="K938" i="25"/>
  <c r="M937" i="25"/>
  <c r="K937" i="25"/>
  <c r="M936" i="25"/>
  <c r="K936" i="25"/>
  <c r="M935" i="25"/>
  <c r="K935" i="25"/>
  <c r="M934" i="25"/>
  <c r="M933" i="25"/>
  <c r="L933" i="25"/>
  <c r="K933" i="25"/>
  <c r="M932" i="25"/>
  <c r="L932" i="25"/>
  <c r="K932" i="25"/>
  <c r="M931" i="25"/>
  <c r="L931" i="25"/>
  <c r="K931" i="25"/>
  <c r="M930" i="25"/>
  <c r="M929" i="25"/>
  <c r="L929" i="25"/>
  <c r="K929" i="25"/>
  <c r="M928" i="25"/>
  <c r="L928" i="25"/>
  <c r="K928" i="25"/>
  <c r="M927" i="25"/>
  <c r="L927" i="25"/>
  <c r="K927" i="25"/>
  <c r="M926" i="25"/>
  <c r="M925" i="25"/>
  <c r="L925" i="25"/>
  <c r="K925" i="25"/>
  <c r="M924" i="25"/>
  <c r="L924" i="25"/>
  <c r="K924" i="25"/>
  <c r="M923" i="25"/>
  <c r="L923" i="25"/>
  <c r="K923" i="25"/>
  <c r="M922" i="25"/>
  <c r="M921" i="25"/>
  <c r="L921" i="25"/>
  <c r="K921" i="25"/>
  <c r="M920" i="25"/>
  <c r="L920" i="25"/>
  <c r="K920" i="25"/>
  <c r="M919" i="25"/>
  <c r="L919" i="25"/>
  <c r="K919" i="25"/>
  <c r="M918" i="25"/>
  <c r="L918" i="25"/>
  <c r="K918" i="25"/>
  <c r="M917" i="25"/>
  <c r="M916" i="25"/>
  <c r="L916" i="25"/>
  <c r="K916" i="25"/>
  <c r="M915" i="25"/>
  <c r="L915" i="25"/>
  <c r="K915" i="25"/>
  <c r="M914" i="25"/>
  <c r="L914" i="25"/>
  <c r="K914" i="25"/>
  <c r="M913" i="25"/>
  <c r="M912" i="25"/>
  <c r="L912" i="25"/>
  <c r="K912" i="25"/>
  <c r="M911" i="25"/>
  <c r="L911" i="25"/>
  <c r="K911" i="25"/>
  <c r="M910" i="25"/>
  <c r="L910" i="25"/>
  <c r="K910" i="25"/>
  <c r="M909" i="25"/>
  <c r="M908" i="25"/>
  <c r="L908" i="25"/>
  <c r="K908" i="25"/>
  <c r="M907" i="25"/>
  <c r="L907" i="25"/>
  <c r="K907" i="25"/>
  <c r="M906" i="25"/>
  <c r="L906" i="25"/>
  <c r="K906" i="25"/>
  <c r="M905" i="25"/>
  <c r="M904" i="25"/>
  <c r="L904" i="25"/>
  <c r="K904" i="25"/>
  <c r="M903" i="25"/>
  <c r="L903" i="25"/>
  <c r="K903" i="25"/>
  <c r="M902" i="25"/>
  <c r="L902" i="25"/>
  <c r="K902" i="25"/>
  <c r="M901" i="25"/>
  <c r="M900" i="25"/>
  <c r="L900" i="25"/>
  <c r="K900" i="25"/>
  <c r="M899" i="25"/>
  <c r="L899" i="25"/>
  <c r="K899" i="25"/>
  <c r="M898" i="25"/>
  <c r="L898" i="25"/>
  <c r="K898" i="25"/>
  <c r="M897" i="25"/>
  <c r="L897" i="25"/>
  <c r="K897" i="25"/>
  <c r="M896" i="25"/>
  <c r="M895" i="25"/>
  <c r="L895" i="25"/>
  <c r="K895" i="25"/>
  <c r="M894" i="25"/>
  <c r="L894" i="25"/>
  <c r="K894" i="25"/>
  <c r="M893" i="25"/>
  <c r="L893" i="25"/>
  <c r="K893" i="25"/>
  <c r="M892" i="25"/>
  <c r="M891" i="25"/>
  <c r="L891" i="25"/>
  <c r="K891" i="25"/>
  <c r="M890" i="25"/>
  <c r="L890" i="25"/>
  <c r="K890" i="25"/>
  <c r="M889" i="25"/>
  <c r="L889" i="25"/>
  <c r="K889" i="25"/>
  <c r="M888" i="25"/>
  <c r="L888" i="25"/>
  <c r="K888" i="25"/>
  <c r="M887" i="25"/>
  <c r="L887" i="25"/>
  <c r="K887" i="25"/>
  <c r="M886" i="25"/>
  <c r="L886" i="25"/>
  <c r="K886" i="25"/>
  <c r="M885" i="25"/>
  <c r="L885" i="25"/>
  <c r="K885" i="25"/>
  <c r="M884" i="25"/>
  <c r="M883" i="25"/>
  <c r="L883" i="25"/>
  <c r="K883" i="25"/>
  <c r="M882" i="25"/>
  <c r="L882" i="25"/>
  <c r="K882" i="25"/>
  <c r="M881" i="25"/>
  <c r="M880" i="25"/>
  <c r="M879" i="25"/>
  <c r="L879" i="25"/>
  <c r="K879" i="25"/>
  <c r="M878" i="25"/>
  <c r="L878" i="25"/>
  <c r="K878" i="25"/>
  <c r="M877" i="25"/>
  <c r="L877" i="25"/>
  <c r="K877" i="25"/>
  <c r="M876" i="25"/>
  <c r="L876" i="25"/>
  <c r="K876" i="25"/>
  <c r="M875" i="25"/>
  <c r="L875" i="25"/>
  <c r="K875" i="25"/>
  <c r="M874" i="25"/>
  <c r="M873" i="25"/>
  <c r="L873" i="25"/>
  <c r="K873" i="25"/>
  <c r="M872" i="25"/>
  <c r="L872" i="25"/>
  <c r="K872" i="25"/>
  <c r="M871" i="25"/>
  <c r="L871" i="25"/>
  <c r="K871" i="25"/>
  <c r="M870" i="25"/>
  <c r="M869" i="25"/>
  <c r="K869" i="25"/>
  <c r="M868" i="25"/>
  <c r="K868" i="25"/>
  <c r="M867" i="25"/>
  <c r="K867" i="25"/>
  <c r="M866" i="25"/>
  <c r="L866" i="25"/>
  <c r="K866" i="25"/>
  <c r="M865" i="25"/>
  <c r="L865" i="25"/>
  <c r="K865" i="25"/>
  <c r="M864" i="25"/>
  <c r="M863" i="25"/>
  <c r="M862" i="25"/>
  <c r="L862" i="25"/>
  <c r="K862" i="25"/>
  <c r="M861" i="25"/>
  <c r="L861" i="25"/>
  <c r="K861" i="25"/>
  <c r="M860" i="25"/>
  <c r="M859" i="25"/>
  <c r="L859" i="25"/>
  <c r="K859" i="25"/>
  <c r="M858" i="25"/>
  <c r="L858" i="25"/>
  <c r="K858" i="25"/>
  <c r="M857" i="25"/>
  <c r="M856" i="25"/>
  <c r="M855" i="25"/>
  <c r="L855" i="25"/>
  <c r="K855" i="25"/>
  <c r="M854" i="25"/>
  <c r="L854" i="25"/>
  <c r="K854" i="25"/>
  <c r="M853" i="25"/>
  <c r="L853" i="25"/>
  <c r="K853" i="25"/>
  <c r="M852" i="25"/>
  <c r="L852" i="25"/>
  <c r="K852" i="25"/>
  <c r="M851" i="25"/>
  <c r="M850" i="25"/>
  <c r="L850" i="25"/>
  <c r="K850" i="25"/>
  <c r="M849" i="25"/>
  <c r="L849" i="25"/>
  <c r="K849" i="25"/>
  <c r="M848" i="25"/>
  <c r="M847" i="25"/>
  <c r="L847" i="25"/>
  <c r="K847" i="25"/>
  <c r="M846" i="25"/>
  <c r="L846" i="25"/>
  <c r="K846" i="25"/>
  <c r="M845" i="25"/>
  <c r="L845" i="25"/>
  <c r="K845" i="25"/>
  <c r="M844" i="25"/>
  <c r="L844" i="25"/>
  <c r="K844" i="25"/>
  <c r="M843" i="25"/>
  <c r="L843" i="25"/>
  <c r="K843" i="25"/>
  <c r="M842" i="25"/>
  <c r="L842" i="25"/>
  <c r="K842" i="25"/>
  <c r="M841" i="25"/>
  <c r="M840" i="25"/>
  <c r="L840" i="25"/>
  <c r="K840" i="25"/>
  <c r="M839" i="25"/>
  <c r="L839" i="25"/>
  <c r="K839" i="25"/>
  <c r="M838" i="25"/>
  <c r="L838" i="25"/>
  <c r="K838" i="25"/>
  <c r="M837" i="25"/>
  <c r="M836" i="25"/>
  <c r="L836" i="25"/>
  <c r="K836" i="25"/>
  <c r="M835" i="25"/>
  <c r="L835" i="25"/>
  <c r="K835" i="25"/>
  <c r="M834" i="25"/>
  <c r="L834" i="25"/>
  <c r="K834" i="25"/>
  <c r="M833" i="25"/>
  <c r="M832" i="25"/>
  <c r="L832" i="25"/>
  <c r="K832" i="25"/>
  <c r="M831" i="25"/>
  <c r="L831" i="25"/>
  <c r="K831" i="25"/>
  <c r="M830" i="25"/>
  <c r="L830" i="25"/>
  <c r="K830" i="25"/>
  <c r="M829" i="25"/>
  <c r="L829" i="25"/>
  <c r="K829" i="25"/>
  <c r="M828" i="25"/>
  <c r="L828" i="25"/>
  <c r="K828" i="25"/>
  <c r="M827" i="25"/>
  <c r="M826" i="25"/>
  <c r="L826" i="25"/>
  <c r="K826" i="25"/>
  <c r="M825" i="25"/>
  <c r="L825" i="25"/>
  <c r="K825" i="25"/>
  <c r="M824" i="25"/>
  <c r="L824" i="25"/>
  <c r="K824" i="25"/>
  <c r="M823" i="25"/>
  <c r="L823" i="25"/>
  <c r="K823" i="25"/>
  <c r="M822" i="25"/>
  <c r="M821" i="25"/>
  <c r="L821" i="25"/>
  <c r="K821" i="25"/>
  <c r="M820" i="25"/>
  <c r="L820" i="25"/>
  <c r="K820" i="25"/>
  <c r="M819" i="25"/>
  <c r="L819" i="25"/>
  <c r="K819" i="25"/>
  <c r="M818" i="25"/>
  <c r="M817" i="25"/>
  <c r="L817" i="25"/>
  <c r="K817" i="25"/>
  <c r="M816" i="25"/>
  <c r="L816" i="25"/>
  <c r="K816" i="25"/>
  <c r="M815" i="25"/>
  <c r="L815" i="25"/>
  <c r="K815" i="25"/>
  <c r="M814" i="25"/>
  <c r="M813" i="25"/>
  <c r="L813" i="25"/>
  <c r="K813" i="25"/>
  <c r="M812" i="25"/>
  <c r="L812" i="25"/>
  <c r="K812" i="25"/>
  <c r="M811" i="25"/>
  <c r="L811" i="25"/>
  <c r="K811" i="25"/>
  <c r="M810" i="25"/>
  <c r="M809" i="25"/>
  <c r="L809" i="25"/>
  <c r="K809" i="25"/>
  <c r="L807" i="25"/>
  <c r="K807" i="25"/>
  <c r="M806" i="25"/>
  <c r="L806" i="25"/>
  <c r="K806" i="25"/>
  <c r="M805" i="25"/>
  <c r="L805" i="25"/>
  <c r="K805" i="25"/>
  <c r="M804" i="25"/>
  <c r="M803" i="25"/>
  <c r="L803" i="25"/>
  <c r="K803" i="25"/>
  <c r="M802" i="25"/>
  <c r="M801" i="25"/>
  <c r="L801" i="25"/>
  <c r="K801" i="25"/>
  <c r="M800" i="25"/>
  <c r="L800" i="25"/>
  <c r="K800" i="25"/>
  <c r="M799" i="25"/>
  <c r="L799" i="25"/>
  <c r="K799" i="25"/>
  <c r="M798" i="25"/>
  <c r="L798" i="25"/>
  <c r="K798" i="25"/>
  <c r="M797" i="25"/>
  <c r="L797" i="25"/>
  <c r="K797" i="25"/>
  <c r="M796" i="25"/>
  <c r="L796" i="25"/>
  <c r="K796" i="25"/>
  <c r="M795" i="25"/>
  <c r="M794" i="25"/>
  <c r="L794" i="25"/>
  <c r="K794" i="25"/>
  <c r="M793" i="25"/>
  <c r="L793" i="25"/>
  <c r="K793" i="25"/>
  <c r="M792" i="25"/>
  <c r="L792" i="25"/>
  <c r="K792" i="25"/>
  <c r="K790" i="25"/>
  <c r="K789" i="25"/>
  <c r="K788" i="25"/>
  <c r="K786" i="25"/>
  <c r="K785" i="25"/>
  <c r="K784" i="25"/>
  <c r="M783" i="25"/>
  <c r="M782" i="25"/>
  <c r="L782" i="25"/>
  <c r="K782" i="25"/>
  <c r="M781" i="25"/>
  <c r="L781" i="25"/>
  <c r="K781" i="25"/>
  <c r="M780" i="25"/>
  <c r="L780" i="25"/>
  <c r="K780" i="25"/>
  <c r="M779" i="25"/>
  <c r="L779" i="25"/>
  <c r="K779" i="25"/>
  <c r="M778" i="25"/>
  <c r="L778" i="25"/>
  <c r="K778" i="25"/>
  <c r="M777" i="25"/>
  <c r="M776" i="25"/>
  <c r="L776" i="25"/>
  <c r="K776" i="25"/>
  <c r="M775" i="25"/>
  <c r="L775" i="25"/>
  <c r="K775" i="25"/>
  <c r="M774" i="25"/>
  <c r="L774" i="25"/>
  <c r="K774" i="25"/>
  <c r="M773" i="25"/>
  <c r="M772" i="25"/>
  <c r="L772" i="25"/>
  <c r="K772" i="25"/>
  <c r="M771" i="25"/>
  <c r="L771" i="25"/>
  <c r="K771" i="25"/>
  <c r="M770" i="25"/>
  <c r="L770" i="25"/>
  <c r="K770" i="25"/>
  <c r="M769" i="25"/>
  <c r="M768" i="25"/>
  <c r="L768" i="25"/>
  <c r="K768" i="25"/>
  <c r="M767" i="25"/>
  <c r="L767" i="25"/>
  <c r="K767" i="25"/>
  <c r="M766" i="25"/>
  <c r="L766" i="25"/>
  <c r="K766" i="25"/>
  <c r="M765" i="25"/>
  <c r="L765" i="25"/>
  <c r="K765" i="25"/>
  <c r="M764" i="25"/>
  <c r="M763" i="25"/>
  <c r="L763" i="25"/>
  <c r="K763" i="25"/>
  <c r="M762" i="25"/>
  <c r="L762" i="25"/>
  <c r="K762" i="25"/>
  <c r="M761" i="25"/>
  <c r="L761" i="25"/>
  <c r="K761" i="25"/>
  <c r="M760" i="25"/>
  <c r="M759" i="25"/>
  <c r="K759" i="25"/>
  <c r="M758" i="25"/>
  <c r="K758" i="25"/>
  <c r="M757" i="25"/>
  <c r="K757" i="25"/>
  <c r="M756" i="25"/>
  <c r="M755" i="25"/>
  <c r="K755" i="25"/>
  <c r="M754" i="25"/>
  <c r="K754" i="25"/>
  <c r="M753" i="25"/>
  <c r="K753" i="25"/>
  <c r="M752" i="25"/>
  <c r="L752" i="25"/>
  <c r="K752" i="25"/>
  <c r="M751" i="25"/>
  <c r="L751" i="25"/>
  <c r="K751" i="25"/>
  <c r="M750" i="25"/>
  <c r="M749" i="25"/>
  <c r="L749" i="25"/>
  <c r="K749" i="25"/>
  <c r="M748" i="25"/>
  <c r="L748" i="25"/>
  <c r="K748" i="25"/>
  <c r="M747" i="25"/>
  <c r="L747" i="25"/>
  <c r="K747" i="25"/>
  <c r="M746" i="25"/>
  <c r="M745" i="25"/>
  <c r="L745" i="25"/>
  <c r="K745" i="25"/>
  <c r="M744" i="25"/>
  <c r="L744" i="25"/>
  <c r="K744" i="25"/>
  <c r="M743" i="25"/>
  <c r="L743" i="25"/>
  <c r="K743" i="25"/>
  <c r="M742" i="25"/>
  <c r="L742" i="25"/>
  <c r="K742" i="25"/>
  <c r="M741" i="25"/>
  <c r="M740" i="25"/>
  <c r="L740" i="25"/>
  <c r="K740" i="25"/>
  <c r="M739" i="25"/>
  <c r="L739" i="25"/>
  <c r="K739" i="25"/>
  <c r="M738" i="25"/>
  <c r="L738" i="25"/>
  <c r="K738" i="25"/>
  <c r="M737" i="25"/>
  <c r="L737" i="25"/>
  <c r="K737" i="25"/>
  <c r="M736" i="25"/>
  <c r="M735" i="25"/>
  <c r="L735" i="25"/>
  <c r="K735" i="25"/>
  <c r="M734" i="25"/>
  <c r="M733" i="25"/>
  <c r="L733" i="25"/>
  <c r="K733" i="25"/>
  <c r="M732" i="25"/>
  <c r="L732" i="25"/>
  <c r="K732" i="25"/>
  <c r="M731" i="25"/>
  <c r="L731" i="25"/>
  <c r="K731" i="25"/>
  <c r="M730" i="25"/>
  <c r="M729" i="25"/>
  <c r="L729" i="25"/>
  <c r="K729" i="25"/>
  <c r="M728" i="25"/>
  <c r="L728" i="25"/>
  <c r="K728" i="25"/>
  <c r="M727" i="25"/>
  <c r="L727" i="25"/>
  <c r="K727" i="25"/>
  <c r="M726" i="25"/>
  <c r="L726" i="25"/>
  <c r="K726" i="25"/>
  <c r="M725" i="25"/>
  <c r="M724" i="25"/>
  <c r="L724" i="25"/>
  <c r="K724" i="25"/>
  <c r="M723" i="25"/>
  <c r="M722" i="25"/>
  <c r="L722" i="25"/>
  <c r="K722" i="25"/>
  <c r="M721" i="25"/>
  <c r="L721" i="25"/>
  <c r="K721" i="25"/>
  <c r="M720" i="25"/>
  <c r="L720" i="25"/>
  <c r="K720" i="25"/>
  <c r="M719" i="25"/>
  <c r="M718" i="25"/>
  <c r="L718" i="25"/>
  <c r="K718" i="25"/>
  <c r="M717" i="25"/>
  <c r="M716" i="25"/>
  <c r="L716" i="25"/>
  <c r="K716" i="25"/>
  <c r="M715" i="25"/>
  <c r="L715" i="25"/>
  <c r="K715" i="25"/>
  <c r="M714" i="25"/>
  <c r="L714" i="25"/>
  <c r="K714" i="25"/>
  <c r="M713" i="25"/>
  <c r="M712" i="25"/>
  <c r="L712" i="25"/>
  <c r="K712" i="25"/>
  <c r="M711" i="25"/>
  <c r="L711" i="25"/>
  <c r="K711" i="25"/>
  <c r="M710" i="25"/>
  <c r="L710" i="25"/>
  <c r="K710" i="25"/>
  <c r="M709" i="25"/>
  <c r="M708" i="25"/>
  <c r="L708" i="25"/>
  <c r="K708" i="25"/>
  <c r="M707" i="25"/>
  <c r="L707" i="25"/>
  <c r="K707" i="25"/>
  <c r="M706" i="25"/>
  <c r="L706" i="25"/>
  <c r="K706" i="25"/>
  <c r="M705" i="25"/>
  <c r="M704" i="25"/>
  <c r="L704" i="25"/>
  <c r="K704" i="25"/>
  <c r="M703" i="25"/>
  <c r="L703" i="25"/>
  <c r="K703" i="25"/>
  <c r="M702" i="25"/>
  <c r="L702" i="25"/>
  <c r="K702" i="25"/>
  <c r="M701" i="25"/>
  <c r="M700" i="25"/>
  <c r="L700" i="25"/>
  <c r="K700" i="25"/>
  <c r="M699" i="25"/>
  <c r="L699" i="25"/>
  <c r="K699" i="25"/>
  <c r="M698" i="25"/>
  <c r="L698" i="25"/>
  <c r="K698" i="25"/>
  <c r="M697" i="25"/>
  <c r="M696" i="25"/>
  <c r="L696" i="25"/>
  <c r="K696" i="25"/>
  <c r="M695" i="25"/>
  <c r="L695" i="25"/>
  <c r="K695" i="25"/>
  <c r="M694" i="25"/>
  <c r="L694" i="25"/>
  <c r="K694" i="25"/>
  <c r="M693" i="25"/>
  <c r="M692" i="25"/>
  <c r="L692" i="25"/>
  <c r="K692" i="25"/>
  <c r="M691" i="25"/>
  <c r="L691" i="25"/>
  <c r="K691" i="25"/>
  <c r="M690" i="25"/>
  <c r="L690" i="25"/>
  <c r="K690" i="25"/>
  <c r="M689" i="25"/>
  <c r="M688" i="25"/>
  <c r="L688" i="25"/>
  <c r="K688" i="25"/>
  <c r="M687" i="25"/>
  <c r="L687" i="25"/>
  <c r="K687" i="25"/>
  <c r="M686" i="25"/>
  <c r="M685" i="25"/>
  <c r="L685" i="25"/>
  <c r="K685" i="25"/>
  <c r="M684" i="25"/>
  <c r="L684" i="25"/>
  <c r="K684" i="25"/>
  <c r="M683" i="25"/>
  <c r="L683" i="25"/>
  <c r="K683" i="25"/>
  <c r="M682" i="25"/>
  <c r="M681" i="25"/>
  <c r="L681" i="25"/>
  <c r="K681" i="25"/>
  <c r="M680" i="25"/>
  <c r="M679" i="25"/>
  <c r="L679" i="25"/>
  <c r="K679" i="25"/>
  <c r="M678" i="25"/>
  <c r="L678" i="25"/>
  <c r="K678" i="25"/>
  <c r="M677" i="25"/>
  <c r="L677" i="25"/>
  <c r="K677" i="25"/>
  <c r="M676" i="25"/>
  <c r="L676" i="25"/>
  <c r="K676" i="25"/>
  <c r="M675" i="25"/>
  <c r="L675" i="25"/>
  <c r="K675" i="25"/>
  <c r="M674" i="25"/>
  <c r="L674" i="25"/>
  <c r="K674" i="25"/>
  <c r="M673" i="25"/>
  <c r="M672" i="25"/>
  <c r="L672" i="25"/>
  <c r="K672" i="25"/>
  <c r="M671" i="25"/>
  <c r="L671" i="25"/>
  <c r="K671" i="25"/>
  <c r="M670" i="25"/>
  <c r="L670" i="25"/>
  <c r="K670" i="25"/>
  <c r="M669" i="25"/>
  <c r="M668" i="25"/>
  <c r="L668" i="25"/>
  <c r="K668" i="25"/>
  <c r="M667" i="25"/>
  <c r="L667" i="25"/>
  <c r="K667" i="25"/>
  <c r="M666" i="25"/>
  <c r="L666" i="25"/>
  <c r="K666" i="25"/>
  <c r="M665" i="25"/>
  <c r="M664" i="25"/>
  <c r="L664" i="25"/>
  <c r="K664" i="25"/>
  <c r="M663" i="25"/>
  <c r="L663" i="25"/>
  <c r="K663" i="25"/>
  <c r="M662" i="25"/>
  <c r="L662" i="25"/>
  <c r="K662" i="25"/>
  <c r="M661" i="25"/>
  <c r="M660" i="25"/>
  <c r="L660" i="25"/>
  <c r="K660" i="25"/>
  <c r="M659" i="25"/>
  <c r="L659" i="25"/>
  <c r="K659" i="25"/>
  <c r="M658" i="25"/>
  <c r="M657" i="25"/>
  <c r="L657" i="25"/>
  <c r="K657" i="25"/>
  <c r="M656" i="25"/>
  <c r="L656" i="25"/>
  <c r="K656" i="25"/>
  <c r="M655" i="25"/>
  <c r="L655" i="25"/>
  <c r="K655" i="25"/>
  <c r="M654" i="25"/>
  <c r="M653" i="25"/>
  <c r="L653" i="25"/>
  <c r="K653" i="25"/>
  <c r="M652" i="25"/>
  <c r="L652" i="25"/>
  <c r="K652" i="25"/>
  <c r="M651" i="25"/>
  <c r="L651" i="25"/>
  <c r="K651" i="25"/>
  <c r="M650" i="25"/>
  <c r="L650" i="25"/>
  <c r="K650" i="25"/>
  <c r="M649" i="25"/>
  <c r="L649" i="25"/>
  <c r="K649" i="25"/>
  <c r="M648" i="25"/>
  <c r="L648" i="25"/>
  <c r="K648" i="25"/>
  <c r="M647" i="25"/>
  <c r="L647" i="25"/>
  <c r="K647" i="25"/>
  <c r="M646" i="25"/>
  <c r="M645" i="25"/>
  <c r="L645" i="25"/>
  <c r="K645" i="25"/>
  <c r="M644" i="25"/>
  <c r="L644" i="25"/>
  <c r="K644" i="25"/>
  <c r="M643" i="25"/>
  <c r="L643" i="25"/>
  <c r="K643" i="25"/>
  <c r="M642" i="25"/>
  <c r="L642" i="25"/>
  <c r="K642" i="25"/>
  <c r="M641" i="25"/>
  <c r="M640" i="25"/>
  <c r="L640" i="25"/>
  <c r="K640" i="25"/>
  <c r="M639" i="25"/>
  <c r="L639" i="25"/>
  <c r="K639" i="25"/>
  <c r="M638" i="25"/>
  <c r="L638" i="25"/>
  <c r="K638" i="25"/>
  <c r="M637" i="25"/>
  <c r="L637" i="25"/>
  <c r="K637" i="25"/>
  <c r="M636" i="25"/>
  <c r="L636" i="25"/>
  <c r="K636" i="25"/>
  <c r="M635" i="25"/>
  <c r="L635" i="25"/>
  <c r="K635" i="25"/>
  <c r="M634" i="25"/>
  <c r="L634" i="25"/>
  <c r="K634" i="25"/>
  <c r="M633" i="25"/>
  <c r="M632" i="25"/>
  <c r="L632" i="25"/>
  <c r="K632" i="25"/>
  <c r="M631" i="25"/>
  <c r="L631" i="25"/>
  <c r="K631" i="25"/>
  <c r="M630" i="25"/>
  <c r="M629" i="25"/>
  <c r="L629" i="25"/>
  <c r="K629" i="25"/>
  <c r="M628" i="25"/>
  <c r="L628" i="25"/>
  <c r="K628" i="25"/>
  <c r="M627" i="25"/>
  <c r="M626" i="25"/>
  <c r="L626" i="25"/>
  <c r="K626" i="25"/>
  <c r="M625" i="25"/>
  <c r="L625" i="25"/>
  <c r="K625" i="25"/>
  <c r="M624" i="25"/>
  <c r="L624" i="25"/>
  <c r="K624" i="25"/>
  <c r="M623" i="25"/>
  <c r="M622" i="25"/>
  <c r="L622" i="25"/>
  <c r="K622" i="25"/>
  <c r="M621" i="25"/>
  <c r="L621" i="25"/>
  <c r="K621" i="25"/>
  <c r="M620" i="25"/>
  <c r="L620" i="25"/>
  <c r="K620" i="25"/>
  <c r="M619" i="25"/>
  <c r="M618" i="25"/>
  <c r="L618" i="25"/>
  <c r="K618" i="25"/>
  <c r="M617" i="25"/>
  <c r="L617" i="25"/>
  <c r="K617" i="25"/>
  <c r="M616" i="25"/>
  <c r="L616" i="25"/>
  <c r="K616" i="25"/>
  <c r="M615" i="25"/>
  <c r="M614" i="25"/>
  <c r="L614" i="25"/>
  <c r="K614" i="25"/>
  <c r="M613" i="25"/>
  <c r="L613" i="25"/>
  <c r="K613" i="25"/>
  <c r="M612" i="25"/>
  <c r="L612" i="25"/>
  <c r="K612" i="25"/>
  <c r="M611" i="25"/>
  <c r="L611" i="25"/>
  <c r="K611" i="25"/>
  <c r="M610" i="25"/>
  <c r="L610" i="25"/>
  <c r="K610" i="25"/>
  <c r="M609" i="25"/>
  <c r="M608" i="25"/>
  <c r="L608" i="25"/>
  <c r="K608" i="25"/>
  <c r="M607" i="25"/>
  <c r="L607" i="25"/>
  <c r="K607" i="25"/>
  <c r="M606" i="25"/>
  <c r="M605" i="25"/>
  <c r="L605" i="25"/>
  <c r="K605" i="25"/>
  <c r="M604" i="25"/>
  <c r="L604" i="25"/>
  <c r="K604" i="25"/>
  <c r="M603" i="25"/>
  <c r="L603" i="25"/>
  <c r="K603" i="25"/>
  <c r="M602" i="25"/>
  <c r="M601" i="25"/>
  <c r="L601" i="25"/>
  <c r="K601" i="25"/>
  <c r="M600" i="25"/>
  <c r="L600" i="25"/>
  <c r="K600" i="25"/>
  <c r="M599" i="25"/>
  <c r="M598" i="25"/>
  <c r="L598" i="25"/>
  <c r="K598" i="25"/>
  <c r="M597" i="25"/>
  <c r="L597" i="25"/>
  <c r="K597" i="25"/>
  <c r="M596" i="25"/>
  <c r="L596" i="25"/>
  <c r="K596" i="25"/>
  <c r="M595" i="25"/>
  <c r="M594" i="25"/>
  <c r="L594" i="25"/>
  <c r="K594" i="25"/>
  <c r="M593" i="25"/>
  <c r="L593" i="25"/>
  <c r="K593" i="25"/>
  <c r="M592" i="25"/>
  <c r="M591" i="25"/>
  <c r="L591" i="25"/>
  <c r="K591" i="25"/>
  <c r="M590" i="25"/>
  <c r="L590" i="25"/>
  <c r="K590" i="25"/>
  <c r="M589" i="25"/>
  <c r="L589" i="25"/>
  <c r="K589" i="25"/>
  <c r="M588" i="25"/>
  <c r="M587" i="25"/>
  <c r="L587" i="25"/>
  <c r="K587" i="25"/>
  <c r="M586" i="25"/>
  <c r="L586" i="25"/>
  <c r="K586" i="25"/>
  <c r="M585" i="25"/>
  <c r="L585" i="25"/>
  <c r="K585" i="25"/>
  <c r="M584" i="25"/>
  <c r="M583" i="25"/>
  <c r="L583" i="25"/>
  <c r="K583" i="25"/>
  <c r="M582" i="25"/>
  <c r="L582" i="25"/>
  <c r="K582" i="25"/>
  <c r="M581" i="25"/>
  <c r="M580" i="25"/>
  <c r="L580" i="25"/>
  <c r="K580" i="25"/>
  <c r="M579" i="25"/>
  <c r="L579" i="25"/>
  <c r="K579" i="25"/>
  <c r="M578" i="25"/>
  <c r="L578" i="25"/>
  <c r="K578" i="25"/>
  <c r="M577" i="25"/>
  <c r="M576" i="25"/>
  <c r="L576" i="25"/>
  <c r="K576" i="25"/>
  <c r="M575" i="25"/>
  <c r="L575" i="25"/>
  <c r="K575" i="25"/>
  <c r="M574" i="25"/>
  <c r="L574" i="25"/>
  <c r="K574" i="25"/>
  <c r="M573" i="25"/>
  <c r="M572" i="25"/>
  <c r="L572" i="25"/>
  <c r="K572" i="25"/>
  <c r="M571" i="25"/>
  <c r="L571" i="25"/>
  <c r="K571" i="25"/>
  <c r="M570" i="25"/>
  <c r="L570" i="25"/>
  <c r="K570" i="25"/>
  <c r="M569" i="25"/>
  <c r="L569" i="25"/>
  <c r="K569" i="25"/>
  <c r="M568" i="25"/>
  <c r="L568" i="25"/>
  <c r="K568" i="25"/>
  <c r="M567" i="25"/>
  <c r="L567" i="25"/>
  <c r="K567" i="25"/>
  <c r="M566" i="25"/>
  <c r="M565" i="25"/>
  <c r="L565" i="25"/>
  <c r="K565" i="25"/>
  <c r="M564" i="25"/>
  <c r="L564" i="25"/>
  <c r="K564" i="25"/>
  <c r="M563" i="25"/>
  <c r="L563" i="25"/>
  <c r="K563" i="25"/>
  <c r="M562" i="25"/>
  <c r="L562" i="25"/>
  <c r="K562" i="25"/>
  <c r="M561" i="25"/>
  <c r="M560" i="25"/>
  <c r="L560" i="25"/>
  <c r="K560" i="25"/>
  <c r="M559" i="25"/>
  <c r="L559" i="25"/>
  <c r="K559" i="25"/>
  <c r="M558" i="25"/>
  <c r="L558" i="25"/>
  <c r="K558" i="25"/>
  <c r="M557" i="25"/>
  <c r="L557" i="25"/>
  <c r="K557" i="25"/>
  <c r="M556" i="25"/>
  <c r="L556" i="25"/>
  <c r="K556" i="25"/>
  <c r="M555" i="25"/>
  <c r="L555" i="25"/>
  <c r="K555" i="25"/>
  <c r="M554" i="25"/>
  <c r="M553" i="25"/>
  <c r="L553" i="25"/>
  <c r="K553" i="25"/>
  <c r="M552" i="25"/>
  <c r="L552" i="25"/>
  <c r="K552" i="25"/>
  <c r="M551" i="25"/>
  <c r="L551" i="25"/>
  <c r="K551" i="25"/>
  <c r="M550" i="25"/>
  <c r="L550" i="25"/>
  <c r="K550" i="25"/>
  <c r="M549" i="25"/>
  <c r="L549" i="25"/>
  <c r="K549" i="25"/>
  <c r="M548" i="25"/>
  <c r="M547" i="25"/>
  <c r="L547" i="25"/>
  <c r="K547" i="25"/>
  <c r="M546" i="25"/>
  <c r="L546" i="25"/>
  <c r="K546" i="25"/>
  <c r="M545" i="25"/>
  <c r="M544" i="25"/>
  <c r="L544" i="25"/>
  <c r="K544" i="25"/>
  <c r="M543" i="25"/>
  <c r="L543" i="25"/>
  <c r="K543" i="25"/>
  <c r="M542" i="25"/>
  <c r="L542" i="25"/>
  <c r="K542" i="25"/>
  <c r="M541" i="25"/>
  <c r="M540" i="25"/>
  <c r="L540" i="25"/>
  <c r="K540" i="25"/>
  <c r="M539" i="25"/>
  <c r="L539" i="25"/>
  <c r="K539" i="25"/>
  <c r="M538" i="25"/>
  <c r="L538" i="25"/>
  <c r="K538" i="25"/>
  <c r="M537" i="25"/>
  <c r="L537" i="25"/>
  <c r="K537" i="25"/>
  <c r="M536" i="25"/>
  <c r="L536" i="25"/>
  <c r="K536" i="25"/>
  <c r="M535" i="25"/>
  <c r="M534" i="25"/>
  <c r="L534" i="25"/>
  <c r="K534" i="25"/>
  <c r="M533" i="25"/>
  <c r="L533" i="25"/>
  <c r="K533" i="25"/>
  <c r="M532" i="25"/>
  <c r="L532" i="25"/>
  <c r="K532" i="25"/>
  <c r="M531" i="25"/>
  <c r="L531" i="25"/>
  <c r="K531" i="25"/>
  <c r="M530" i="25"/>
  <c r="M529" i="25"/>
  <c r="L529" i="25"/>
  <c r="K529" i="25"/>
  <c r="M528" i="25"/>
  <c r="L528" i="25"/>
  <c r="K528" i="25"/>
  <c r="M527" i="25"/>
  <c r="L527" i="25"/>
  <c r="K527" i="25"/>
  <c r="M526" i="25"/>
  <c r="L526" i="25"/>
  <c r="K526" i="25"/>
  <c r="M525" i="25"/>
  <c r="M524" i="25"/>
  <c r="L524" i="25"/>
  <c r="K524" i="25"/>
  <c r="M523" i="25"/>
  <c r="L523" i="25"/>
  <c r="K523" i="25"/>
  <c r="M522" i="25"/>
  <c r="M521" i="25"/>
  <c r="L521" i="25"/>
  <c r="K521" i="25"/>
  <c r="M520" i="25"/>
  <c r="L520" i="25"/>
  <c r="K520" i="25"/>
  <c r="M519" i="25"/>
  <c r="L519" i="25"/>
  <c r="K519" i="25"/>
  <c r="M518" i="25"/>
  <c r="M517" i="25"/>
  <c r="L517" i="25"/>
  <c r="K517" i="25"/>
  <c r="M516" i="25"/>
  <c r="L516" i="25"/>
  <c r="K516" i="25"/>
  <c r="M515" i="25"/>
  <c r="M514" i="25"/>
  <c r="L514" i="25"/>
  <c r="K514" i="25"/>
  <c r="M513" i="25"/>
  <c r="L513" i="25"/>
  <c r="K513" i="25"/>
  <c r="M512" i="25"/>
  <c r="L512" i="25"/>
  <c r="K512" i="25"/>
  <c r="M511" i="25"/>
  <c r="M510" i="25"/>
  <c r="L510" i="25"/>
  <c r="K510" i="25"/>
  <c r="M509" i="25"/>
  <c r="L509" i="25"/>
  <c r="K509" i="25"/>
  <c r="M508" i="25"/>
  <c r="L508" i="25"/>
  <c r="K508" i="25"/>
  <c r="M507" i="25"/>
  <c r="M506" i="25"/>
  <c r="L506" i="25"/>
  <c r="K506" i="25"/>
  <c r="M505" i="25"/>
  <c r="L505" i="25"/>
  <c r="K505" i="25"/>
  <c r="M504" i="25"/>
  <c r="L504" i="25"/>
  <c r="K504" i="25"/>
  <c r="M503" i="25"/>
  <c r="M502" i="25"/>
  <c r="L502" i="25"/>
  <c r="K502" i="25"/>
  <c r="M501" i="25"/>
  <c r="L501" i="25"/>
  <c r="K501" i="25"/>
  <c r="M500" i="25"/>
  <c r="L500" i="25"/>
  <c r="K500" i="25"/>
  <c r="M499" i="25"/>
  <c r="M498" i="25"/>
  <c r="L498" i="25"/>
  <c r="K498" i="25"/>
  <c r="M497" i="25"/>
  <c r="L497" i="25"/>
  <c r="K497" i="25"/>
  <c r="M496" i="25"/>
  <c r="L496" i="25"/>
  <c r="K496" i="25"/>
  <c r="M495" i="25"/>
  <c r="L495" i="25"/>
  <c r="K495" i="25"/>
  <c r="M494" i="25"/>
  <c r="L494" i="25"/>
  <c r="K494" i="25"/>
  <c r="M493" i="25"/>
  <c r="L493" i="25"/>
  <c r="K493" i="25"/>
  <c r="M492" i="25"/>
  <c r="L492" i="25"/>
  <c r="K492" i="25"/>
  <c r="M491" i="25"/>
  <c r="M490" i="25"/>
  <c r="L490" i="25"/>
  <c r="K490" i="25"/>
  <c r="M489" i="25"/>
  <c r="L489" i="25"/>
  <c r="K489" i="25"/>
  <c r="M488" i="25"/>
  <c r="L488" i="25"/>
  <c r="K488" i="25"/>
  <c r="M487" i="25"/>
  <c r="L487" i="25"/>
  <c r="K487" i="25"/>
  <c r="M486" i="25"/>
  <c r="M485" i="25"/>
  <c r="L485" i="25"/>
  <c r="K485" i="25"/>
  <c r="M484" i="25"/>
  <c r="L484" i="25"/>
  <c r="K484" i="25"/>
  <c r="M483" i="25"/>
  <c r="L483" i="25"/>
  <c r="K483" i="25"/>
  <c r="M482" i="25"/>
  <c r="M481" i="25"/>
  <c r="K481" i="25"/>
  <c r="M480" i="25"/>
  <c r="L480" i="25"/>
  <c r="K480" i="25"/>
  <c r="M479" i="25"/>
  <c r="M478" i="25"/>
  <c r="L478" i="25"/>
  <c r="K478" i="25"/>
  <c r="M477" i="25"/>
  <c r="M476" i="25"/>
  <c r="L476" i="25"/>
  <c r="K476" i="25"/>
  <c r="M475" i="25"/>
  <c r="L475" i="25"/>
  <c r="K475" i="25"/>
  <c r="M474" i="25"/>
  <c r="L474" i="25"/>
  <c r="K474" i="25"/>
  <c r="M473" i="25"/>
  <c r="L473" i="25"/>
  <c r="K473" i="25"/>
  <c r="M472" i="25"/>
  <c r="M471" i="25"/>
  <c r="L471" i="25"/>
  <c r="K471" i="25"/>
  <c r="M470" i="25"/>
  <c r="L470" i="25"/>
  <c r="K470" i="25"/>
  <c r="M469" i="25"/>
  <c r="L469" i="25"/>
  <c r="K469" i="25"/>
  <c r="M468" i="25"/>
  <c r="M467" i="25"/>
  <c r="L467" i="25"/>
  <c r="K467" i="25"/>
  <c r="M466" i="25"/>
  <c r="L466" i="25"/>
  <c r="K466" i="25"/>
  <c r="M465" i="25"/>
  <c r="L465" i="25"/>
  <c r="K465" i="25"/>
  <c r="M464" i="25"/>
  <c r="M463" i="25"/>
  <c r="M462" i="25"/>
  <c r="L462" i="25"/>
  <c r="K462" i="25"/>
  <c r="M461" i="25"/>
  <c r="L461" i="25"/>
  <c r="K461" i="25"/>
  <c r="M460" i="25"/>
  <c r="L460" i="25"/>
  <c r="K460" i="25"/>
  <c r="M459" i="25"/>
  <c r="L459" i="25"/>
  <c r="K459" i="25"/>
  <c r="M458" i="25"/>
  <c r="L458" i="25"/>
  <c r="K458" i="25"/>
  <c r="M457" i="25"/>
  <c r="M456" i="25"/>
  <c r="M455" i="25"/>
  <c r="L455" i="25"/>
  <c r="K455" i="25"/>
  <c r="M454" i="25"/>
  <c r="M453" i="25"/>
  <c r="L453" i="25"/>
  <c r="K453" i="25"/>
  <c r="M452" i="25"/>
  <c r="L452" i="25"/>
  <c r="K452" i="25"/>
  <c r="M451" i="25"/>
  <c r="M450" i="25"/>
  <c r="L450" i="25"/>
  <c r="K450" i="25"/>
  <c r="M449" i="25"/>
  <c r="L449" i="25"/>
  <c r="K449" i="25"/>
  <c r="M448" i="25"/>
  <c r="M447" i="25"/>
  <c r="M446" i="25"/>
  <c r="L446" i="25"/>
  <c r="K446" i="25"/>
  <c r="M445" i="25"/>
  <c r="L445" i="25"/>
  <c r="K445" i="25"/>
  <c r="M444" i="25"/>
  <c r="L444" i="25"/>
  <c r="K444" i="25"/>
  <c r="M443" i="25"/>
  <c r="L443" i="25"/>
  <c r="K443" i="25"/>
  <c r="M442" i="25"/>
  <c r="M441" i="25"/>
  <c r="L441" i="25"/>
  <c r="K441" i="25"/>
  <c r="M440" i="25"/>
  <c r="L440" i="25"/>
  <c r="K440" i="25"/>
  <c r="M439" i="25"/>
  <c r="L439" i="25"/>
  <c r="K439" i="25"/>
  <c r="M438" i="25"/>
  <c r="L438" i="25"/>
  <c r="K438" i="25"/>
  <c r="M437" i="25"/>
  <c r="L437" i="25"/>
  <c r="K437" i="25"/>
  <c r="M436" i="25"/>
  <c r="M435" i="25"/>
  <c r="L435" i="25"/>
  <c r="K435" i="25"/>
  <c r="M434" i="25"/>
  <c r="L434" i="25"/>
  <c r="K434" i="25"/>
  <c r="M433" i="25"/>
  <c r="M432" i="25"/>
  <c r="M431" i="25"/>
  <c r="L431" i="25"/>
  <c r="K431" i="25"/>
  <c r="M430" i="25"/>
  <c r="L430" i="25"/>
  <c r="K430" i="25"/>
  <c r="M429" i="25"/>
  <c r="L429" i="25"/>
  <c r="K429" i="25"/>
  <c r="M428" i="25"/>
  <c r="M427" i="25"/>
  <c r="L427" i="25"/>
  <c r="K427" i="25"/>
  <c r="M426" i="25"/>
  <c r="L426" i="25"/>
  <c r="K426" i="25"/>
  <c r="M425" i="25"/>
  <c r="L425" i="25"/>
  <c r="K425" i="25"/>
  <c r="M424" i="25"/>
  <c r="L424" i="25"/>
  <c r="K424" i="25"/>
  <c r="M423" i="25"/>
  <c r="L423" i="25"/>
  <c r="K423" i="25"/>
  <c r="M422" i="25"/>
  <c r="L422" i="25"/>
  <c r="K422" i="25"/>
  <c r="M421" i="25"/>
  <c r="M420" i="25"/>
  <c r="M419" i="25"/>
  <c r="L419" i="25"/>
  <c r="K419" i="25"/>
  <c r="M418" i="25"/>
  <c r="L418" i="25"/>
  <c r="K418" i="25"/>
  <c r="M417" i="25"/>
  <c r="L417" i="25"/>
  <c r="K417" i="25"/>
  <c r="M416" i="25"/>
  <c r="L416" i="25"/>
  <c r="K416" i="25"/>
  <c r="M415" i="25"/>
  <c r="L415" i="25"/>
  <c r="K415" i="25"/>
  <c r="M414" i="25"/>
  <c r="M413" i="25"/>
  <c r="L413" i="25"/>
  <c r="K413" i="25"/>
  <c r="M412" i="25"/>
  <c r="L412" i="25"/>
  <c r="K412" i="25"/>
  <c r="M411" i="25"/>
  <c r="L411" i="25"/>
  <c r="K411" i="25"/>
  <c r="M410" i="25"/>
  <c r="L410" i="25"/>
  <c r="K410" i="25"/>
  <c r="M409" i="25"/>
  <c r="M407" i="25"/>
  <c r="L407" i="25"/>
  <c r="K407" i="25"/>
  <c r="M406" i="25"/>
  <c r="L406" i="25"/>
  <c r="K406" i="25"/>
  <c r="M405" i="25"/>
  <c r="L405" i="25"/>
  <c r="K405" i="25"/>
  <c r="M404" i="25"/>
  <c r="L404" i="25"/>
  <c r="K404" i="25"/>
  <c r="M403" i="25"/>
  <c r="L403" i="25"/>
  <c r="K403" i="25"/>
  <c r="M402" i="25"/>
  <c r="L402" i="25"/>
  <c r="K402" i="25"/>
  <c r="M401" i="25"/>
  <c r="M400" i="25"/>
  <c r="L400" i="25"/>
  <c r="K400" i="25"/>
  <c r="M399" i="25"/>
  <c r="L399" i="25"/>
  <c r="K399" i="25"/>
  <c r="M398" i="25"/>
  <c r="M397" i="25"/>
  <c r="L397" i="25"/>
  <c r="K397" i="25"/>
  <c r="M396" i="25"/>
  <c r="L396" i="25"/>
  <c r="K396" i="25"/>
  <c r="M395" i="25"/>
  <c r="L395" i="25"/>
  <c r="K395" i="25"/>
  <c r="M394" i="25"/>
  <c r="M393" i="25"/>
  <c r="L393" i="25"/>
  <c r="K393" i="25"/>
  <c r="M392" i="25"/>
  <c r="L392" i="25"/>
  <c r="K392" i="25"/>
  <c r="M391" i="25"/>
  <c r="L391" i="25"/>
  <c r="K391" i="25"/>
  <c r="M390" i="25"/>
  <c r="L390" i="25"/>
  <c r="K390" i="25"/>
  <c r="M389" i="25"/>
  <c r="L389" i="25"/>
  <c r="K389" i="25"/>
  <c r="M388" i="25"/>
  <c r="L388" i="25"/>
  <c r="K388" i="25"/>
  <c r="M387" i="25"/>
  <c r="M386" i="25"/>
  <c r="L386" i="25"/>
  <c r="K386" i="25"/>
  <c r="M385" i="25"/>
  <c r="L385" i="25"/>
  <c r="K385" i="25"/>
  <c r="M384" i="25"/>
  <c r="L384" i="25"/>
  <c r="K384" i="25"/>
  <c r="M383" i="25"/>
  <c r="L383" i="25"/>
  <c r="K383" i="25"/>
  <c r="M382" i="25"/>
  <c r="L382" i="25"/>
  <c r="K382" i="25"/>
  <c r="M381" i="25"/>
  <c r="M380" i="25"/>
  <c r="L380" i="25"/>
  <c r="K380" i="25"/>
  <c r="M379" i="25"/>
  <c r="L379" i="25"/>
  <c r="K379" i="25"/>
  <c r="M378" i="25"/>
  <c r="L378" i="25"/>
  <c r="K378" i="25"/>
  <c r="M377" i="25"/>
  <c r="L377" i="25"/>
  <c r="K377" i="25"/>
  <c r="M376" i="25"/>
  <c r="M375" i="25"/>
  <c r="L375" i="25"/>
  <c r="K375" i="25"/>
  <c r="M374" i="25"/>
  <c r="L374" i="25"/>
  <c r="K374" i="25"/>
  <c r="M373" i="25"/>
  <c r="L373" i="25"/>
  <c r="K373" i="25"/>
  <c r="L371" i="25"/>
  <c r="K371" i="25"/>
  <c r="L370" i="25"/>
  <c r="K370" i="25"/>
  <c r="L369" i="25"/>
  <c r="K369" i="25"/>
  <c r="M368" i="25"/>
  <c r="L368" i="25"/>
  <c r="K368" i="25"/>
  <c r="M367" i="25"/>
  <c r="M366" i="25"/>
  <c r="L366" i="25"/>
  <c r="K366" i="25"/>
  <c r="M365" i="25"/>
  <c r="L365" i="25"/>
  <c r="K365" i="25"/>
  <c r="M364" i="25"/>
  <c r="L364" i="25"/>
  <c r="K364" i="25"/>
  <c r="M363" i="25"/>
  <c r="M362" i="25"/>
  <c r="L362" i="25"/>
  <c r="K362" i="25"/>
  <c r="M361" i="25"/>
  <c r="L361" i="25"/>
  <c r="K361" i="25"/>
  <c r="M360" i="25"/>
  <c r="L360" i="25"/>
  <c r="K360" i="25"/>
  <c r="M359" i="25"/>
  <c r="L359" i="25"/>
  <c r="K359" i="25"/>
  <c r="M358" i="25"/>
  <c r="L358" i="25"/>
  <c r="K358" i="25"/>
  <c r="K356" i="25"/>
  <c r="L354" i="25"/>
  <c r="K354" i="25"/>
  <c r="L353" i="25"/>
  <c r="K353" i="25"/>
  <c r="L352" i="25"/>
  <c r="K352" i="25"/>
  <c r="L351" i="25"/>
  <c r="K351" i="25"/>
  <c r="M350" i="25"/>
  <c r="M349" i="25"/>
  <c r="L349" i="25"/>
  <c r="K349" i="25"/>
  <c r="M348" i="25"/>
  <c r="L348" i="25"/>
  <c r="K348" i="25"/>
  <c r="M347" i="25"/>
  <c r="L347" i="25"/>
  <c r="K347" i="25"/>
  <c r="M346" i="25"/>
  <c r="M345" i="25"/>
  <c r="L345" i="25"/>
  <c r="K345" i="25"/>
  <c r="M344" i="25"/>
  <c r="M343" i="25"/>
  <c r="L343" i="25"/>
  <c r="K343" i="25"/>
  <c r="M342" i="25"/>
  <c r="L342" i="25"/>
  <c r="K342" i="25"/>
  <c r="M341" i="25"/>
  <c r="M340" i="25"/>
  <c r="L340" i="25"/>
  <c r="K340" i="25"/>
  <c r="M339" i="25"/>
  <c r="L339" i="25"/>
  <c r="K339" i="25"/>
  <c r="M338" i="25"/>
  <c r="L338" i="25"/>
  <c r="K338" i="25"/>
  <c r="M337" i="25"/>
  <c r="M336" i="25"/>
  <c r="L336" i="25"/>
  <c r="K336" i="25"/>
  <c r="M335" i="25"/>
  <c r="L335" i="25"/>
  <c r="K335" i="25"/>
  <c r="M334" i="25"/>
  <c r="L334" i="25"/>
  <c r="K334" i="25"/>
  <c r="M333" i="25"/>
  <c r="L333" i="25"/>
  <c r="K333" i="25"/>
  <c r="M332" i="25"/>
  <c r="L332" i="25"/>
  <c r="K332" i="25"/>
  <c r="M331" i="25"/>
  <c r="L331" i="25"/>
  <c r="K331" i="25"/>
  <c r="M330" i="25"/>
  <c r="L330" i="25"/>
  <c r="K330" i="25"/>
  <c r="M329" i="25"/>
  <c r="M328" i="25"/>
  <c r="L328" i="25"/>
  <c r="K328" i="25"/>
  <c r="M327" i="25"/>
  <c r="L327" i="25"/>
  <c r="K327" i="25"/>
  <c r="M326" i="25"/>
  <c r="L326" i="25"/>
  <c r="K326" i="25"/>
  <c r="M325" i="25"/>
  <c r="M324" i="25"/>
  <c r="L324" i="25"/>
  <c r="K324" i="25"/>
  <c r="M323" i="25"/>
  <c r="L323" i="25"/>
  <c r="K323" i="25"/>
  <c r="M322" i="25"/>
  <c r="L322" i="25"/>
  <c r="K322" i="25"/>
  <c r="M321" i="25"/>
  <c r="L321" i="25"/>
  <c r="K321" i="25"/>
  <c r="M320" i="25"/>
  <c r="L320" i="25"/>
  <c r="K320" i="25"/>
  <c r="M319" i="25"/>
  <c r="M318" i="25"/>
  <c r="L318" i="25"/>
  <c r="K318" i="25"/>
  <c r="M317" i="25"/>
  <c r="L317" i="25"/>
  <c r="K317" i="25"/>
  <c r="M316" i="25"/>
  <c r="L316" i="25"/>
  <c r="K316" i="25"/>
  <c r="M315" i="25"/>
  <c r="L315" i="25"/>
  <c r="K315" i="25"/>
  <c r="K313" i="25"/>
  <c r="K312" i="25"/>
  <c r="K311" i="25"/>
  <c r="K310" i="25"/>
  <c r="M309" i="25"/>
  <c r="M308" i="25"/>
  <c r="L308" i="25"/>
  <c r="K308" i="25"/>
  <c r="M307" i="25"/>
  <c r="L307" i="25"/>
  <c r="K307" i="25"/>
  <c r="M306" i="25"/>
  <c r="L306" i="25"/>
  <c r="K306" i="25"/>
  <c r="K304" i="25"/>
  <c r="K303" i="25"/>
  <c r="K302" i="25"/>
  <c r="M301" i="25"/>
  <c r="M300" i="25"/>
  <c r="L300" i="25"/>
  <c r="K300" i="25"/>
  <c r="M299" i="25"/>
  <c r="L299" i="25"/>
  <c r="K299" i="25"/>
  <c r="M298" i="25"/>
  <c r="L298" i="25"/>
  <c r="K298" i="25"/>
  <c r="M297" i="25"/>
  <c r="M296" i="25"/>
  <c r="L296" i="25"/>
  <c r="K296" i="25"/>
  <c r="M295" i="25"/>
  <c r="L295" i="25"/>
  <c r="K295" i="25"/>
  <c r="M294" i="25"/>
  <c r="L294" i="25"/>
  <c r="K294" i="25"/>
  <c r="M293" i="25"/>
  <c r="M292" i="25"/>
  <c r="L292" i="25"/>
  <c r="K292" i="25"/>
  <c r="M291" i="25"/>
  <c r="L291" i="25"/>
  <c r="K291" i="25"/>
  <c r="M290" i="25"/>
  <c r="L290" i="25"/>
  <c r="K290" i="25"/>
  <c r="M289" i="25"/>
  <c r="L289" i="25"/>
  <c r="K289" i="25"/>
  <c r="M288" i="25"/>
  <c r="L288" i="25"/>
  <c r="K288" i="25"/>
  <c r="M287" i="25"/>
  <c r="L287" i="25"/>
  <c r="K287" i="25"/>
  <c r="M286" i="25"/>
  <c r="M285" i="25"/>
  <c r="L285" i="25"/>
  <c r="K285" i="25"/>
  <c r="M284" i="25"/>
  <c r="L284" i="25"/>
  <c r="K284" i="25"/>
  <c r="M283" i="25"/>
  <c r="L283" i="25"/>
  <c r="K283" i="25"/>
  <c r="M282" i="25"/>
  <c r="L282" i="25"/>
  <c r="K282" i="25"/>
  <c r="M281" i="25"/>
  <c r="M280" i="25"/>
  <c r="L280" i="25"/>
  <c r="K280" i="25"/>
  <c r="M279" i="25"/>
  <c r="L279" i="25"/>
  <c r="K279" i="25"/>
  <c r="M278" i="25"/>
  <c r="L278" i="25"/>
  <c r="K278" i="25"/>
  <c r="M277" i="25"/>
  <c r="M276" i="25"/>
  <c r="L276" i="25"/>
  <c r="K276" i="25"/>
  <c r="M275" i="25"/>
  <c r="L275" i="25"/>
  <c r="K275" i="25"/>
  <c r="M274" i="25"/>
  <c r="L274" i="25"/>
  <c r="K274" i="25"/>
  <c r="M273" i="25"/>
  <c r="M272" i="25"/>
  <c r="L272" i="25"/>
  <c r="K272" i="25"/>
  <c r="M271" i="25"/>
  <c r="L271" i="25"/>
  <c r="K271" i="25"/>
  <c r="M270" i="25"/>
  <c r="L270" i="25"/>
  <c r="K270" i="25"/>
  <c r="M269" i="25"/>
  <c r="M268" i="25"/>
  <c r="M267" i="25"/>
  <c r="L267" i="25"/>
  <c r="K267" i="25"/>
  <c r="M266" i="25"/>
  <c r="L266" i="25"/>
  <c r="K266" i="25"/>
  <c r="M265" i="25"/>
  <c r="M264" i="25"/>
  <c r="L264" i="25"/>
  <c r="K264" i="25"/>
  <c r="M263" i="25"/>
  <c r="L263" i="25"/>
  <c r="K263" i="25"/>
  <c r="M262" i="25"/>
  <c r="M261" i="25"/>
  <c r="M260" i="25"/>
  <c r="L260" i="25"/>
  <c r="K260" i="25"/>
  <c r="M259" i="25"/>
  <c r="L259" i="25"/>
  <c r="K259" i="25"/>
  <c r="M258" i="25"/>
  <c r="L258" i="25"/>
  <c r="K258" i="25"/>
  <c r="M257" i="25"/>
  <c r="L257" i="25"/>
  <c r="K257" i="25"/>
  <c r="M256" i="25"/>
  <c r="L256" i="25"/>
  <c r="K256" i="25"/>
  <c r="M255" i="25"/>
  <c r="L255" i="25"/>
  <c r="K255" i="25"/>
  <c r="M254" i="25"/>
  <c r="M253" i="25"/>
  <c r="L253" i="25"/>
  <c r="K253" i="25"/>
  <c r="M252" i="25"/>
  <c r="L252" i="25"/>
  <c r="K252" i="25"/>
  <c r="M251" i="25"/>
  <c r="M250" i="25"/>
  <c r="M249" i="25"/>
  <c r="L249" i="25"/>
  <c r="K249" i="25"/>
  <c r="M248" i="25"/>
  <c r="L248" i="25"/>
  <c r="K248" i="25"/>
  <c r="M247" i="25"/>
  <c r="L247" i="25"/>
  <c r="K247" i="25"/>
  <c r="M246" i="25"/>
  <c r="M245" i="25"/>
  <c r="L245" i="25"/>
  <c r="K245" i="25"/>
  <c r="M244" i="25"/>
  <c r="L244" i="25"/>
  <c r="K244" i="25"/>
  <c r="M243" i="25"/>
  <c r="L243" i="25"/>
  <c r="K243" i="25"/>
  <c r="M242" i="25"/>
  <c r="L242" i="25"/>
  <c r="K242" i="25"/>
  <c r="M241" i="25"/>
  <c r="L241" i="25"/>
  <c r="K241" i="25"/>
  <c r="M240" i="25"/>
  <c r="L240" i="25"/>
  <c r="K240" i="25"/>
  <c r="M239" i="25"/>
  <c r="L239" i="25"/>
  <c r="K239" i="25"/>
  <c r="M238" i="25"/>
  <c r="M237" i="25"/>
  <c r="M236" i="25"/>
  <c r="L236" i="25"/>
  <c r="K236" i="25"/>
  <c r="M235" i="25"/>
  <c r="L235" i="25"/>
  <c r="K235" i="25"/>
  <c r="M234" i="25"/>
  <c r="M233" i="25"/>
  <c r="M232" i="25"/>
  <c r="L232" i="25"/>
  <c r="K232" i="25"/>
  <c r="M231" i="25"/>
  <c r="L231" i="25"/>
  <c r="K231" i="25"/>
  <c r="M230" i="25"/>
  <c r="L230" i="25"/>
  <c r="K230" i="25"/>
  <c r="M229" i="25"/>
  <c r="L229" i="25"/>
  <c r="K229" i="25"/>
  <c r="M228" i="25"/>
  <c r="L228" i="25"/>
  <c r="K228" i="25"/>
  <c r="M227" i="25"/>
  <c r="L227" i="25"/>
  <c r="K227" i="25"/>
  <c r="M226" i="25"/>
  <c r="L226" i="25"/>
  <c r="K226" i="25"/>
  <c r="M225" i="25"/>
  <c r="M224" i="25"/>
  <c r="L224" i="25"/>
  <c r="K224" i="25"/>
  <c r="M223" i="25"/>
  <c r="L223" i="25"/>
  <c r="K223" i="25"/>
  <c r="M222" i="25"/>
  <c r="M221" i="25"/>
  <c r="M220" i="25"/>
  <c r="L220" i="25"/>
  <c r="K220" i="25"/>
  <c r="M219" i="25"/>
  <c r="L219" i="25"/>
  <c r="K219" i="25"/>
  <c r="M218" i="25"/>
  <c r="L218" i="25"/>
  <c r="K218" i="25"/>
  <c r="M217" i="25"/>
  <c r="M216" i="25"/>
  <c r="L216" i="25"/>
  <c r="K216" i="25"/>
  <c r="M215" i="25"/>
  <c r="L215" i="25"/>
  <c r="K215" i="25"/>
  <c r="M214" i="25"/>
  <c r="M213" i="25"/>
  <c r="L213" i="25"/>
  <c r="K213" i="25"/>
  <c r="M212" i="25"/>
  <c r="L212" i="25"/>
  <c r="K212" i="25"/>
  <c r="M211" i="25"/>
  <c r="L211" i="25"/>
  <c r="K211" i="25"/>
  <c r="M210" i="25"/>
  <c r="M209" i="25"/>
  <c r="M208" i="25"/>
  <c r="L208" i="25"/>
  <c r="K208" i="25"/>
  <c r="M207" i="25"/>
  <c r="L207" i="25"/>
  <c r="K207" i="25"/>
  <c r="M206" i="25"/>
  <c r="M205" i="25"/>
  <c r="L205" i="25"/>
  <c r="K205" i="25"/>
  <c r="M204" i="25"/>
  <c r="L204" i="25"/>
  <c r="K204" i="25"/>
  <c r="M203" i="25"/>
  <c r="M202" i="25"/>
  <c r="M201" i="25"/>
  <c r="L201" i="25"/>
  <c r="K201" i="25"/>
  <c r="M200" i="25"/>
  <c r="L200" i="25"/>
  <c r="K200" i="25"/>
  <c r="M199" i="25"/>
  <c r="L199" i="25"/>
  <c r="K199" i="25"/>
  <c r="M198" i="25"/>
  <c r="L198" i="25"/>
  <c r="K198" i="25"/>
  <c r="M197" i="25"/>
  <c r="L197" i="25"/>
  <c r="K197" i="25"/>
  <c r="M196" i="25"/>
  <c r="M195" i="25"/>
  <c r="L195" i="25"/>
  <c r="K195" i="25"/>
  <c r="M194" i="25"/>
  <c r="L194" i="25"/>
  <c r="K194" i="25"/>
  <c r="M193" i="25"/>
  <c r="M192" i="25"/>
  <c r="L192" i="25"/>
  <c r="K192" i="25"/>
  <c r="M191" i="25"/>
  <c r="L191" i="25"/>
  <c r="K191" i="25"/>
  <c r="M190" i="25"/>
  <c r="L190" i="25"/>
  <c r="K190" i="25"/>
  <c r="M189" i="25"/>
  <c r="L189" i="25"/>
  <c r="K189" i="25"/>
  <c r="M188" i="25"/>
  <c r="M187" i="25"/>
  <c r="L187" i="25"/>
  <c r="K187" i="25"/>
  <c r="M186" i="25"/>
  <c r="L186" i="25"/>
  <c r="K186" i="25"/>
  <c r="M185" i="25"/>
  <c r="M184" i="25"/>
  <c r="M183" i="25"/>
  <c r="L183" i="25"/>
  <c r="K183" i="25"/>
  <c r="M182" i="25"/>
  <c r="L182" i="25"/>
  <c r="K182" i="25"/>
  <c r="M181" i="25"/>
  <c r="L181" i="25"/>
  <c r="K181" i="25"/>
  <c r="M180" i="25"/>
  <c r="M179" i="25"/>
  <c r="L179" i="25"/>
  <c r="K179" i="25"/>
  <c r="M178" i="25"/>
  <c r="L178" i="25"/>
  <c r="K178" i="25"/>
  <c r="M177" i="25"/>
  <c r="L177" i="25"/>
  <c r="K177" i="25"/>
  <c r="M176" i="25"/>
  <c r="L176" i="25"/>
  <c r="K176" i="25"/>
  <c r="M175" i="25"/>
  <c r="M174" i="25"/>
  <c r="L174" i="25"/>
  <c r="K174" i="25"/>
  <c r="M173" i="25"/>
  <c r="L173" i="25"/>
  <c r="K173" i="25"/>
  <c r="M172" i="25"/>
  <c r="L172" i="25"/>
  <c r="K172" i="25"/>
  <c r="M171" i="25"/>
  <c r="L171" i="25"/>
  <c r="K171" i="25"/>
  <c r="M170" i="25"/>
  <c r="L170" i="25"/>
  <c r="K170" i="25"/>
  <c r="M169" i="25"/>
  <c r="M168" i="25"/>
  <c r="L168" i="25"/>
  <c r="K168" i="25"/>
  <c r="M167" i="25"/>
  <c r="L167" i="25"/>
  <c r="K167" i="25"/>
  <c r="M166" i="25"/>
  <c r="M165" i="25"/>
  <c r="M164" i="25"/>
  <c r="L164" i="25"/>
  <c r="K164" i="25"/>
  <c r="M163" i="25"/>
  <c r="L163" i="25"/>
  <c r="K163" i="25"/>
  <c r="M162" i="25"/>
  <c r="L162" i="25"/>
  <c r="K162" i="25"/>
  <c r="M161" i="25"/>
  <c r="L161" i="25"/>
  <c r="K161" i="25"/>
  <c r="M160" i="25"/>
  <c r="L160" i="25"/>
  <c r="K160" i="25"/>
  <c r="M159" i="25"/>
  <c r="M158" i="25"/>
  <c r="L158" i="25"/>
  <c r="K158" i="25"/>
  <c r="M157" i="25"/>
  <c r="L157" i="25"/>
  <c r="K157" i="25"/>
  <c r="M156" i="25"/>
  <c r="L156" i="25"/>
  <c r="K156" i="25"/>
  <c r="M155" i="25"/>
  <c r="L155" i="25"/>
  <c r="K155" i="25"/>
  <c r="M154" i="25"/>
  <c r="L154" i="25"/>
  <c r="K154" i="25"/>
  <c r="M153" i="25"/>
  <c r="M152" i="25"/>
  <c r="L152" i="25"/>
  <c r="K152" i="25"/>
  <c r="M151" i="25"/>
  <c r="L151" i="25"/>
  <c r="K151" i="25"/>
  <c r="M150" i="25"/>
  <c r="L150" i="25"/>
  <c r="K150" i="25"/>
  <c r="M149" i="25"/>
  <c r="M148" i="25"/>
  <c r="L148" i="25"/>
  <c r="K148" i="25"/>
  <c r="M147" i="25"/>
  <c r="L147" i="25"/>
  <c r="K147" i="25"/>
  <c r="M146" i="25"/>
  <c r="L146" i="25"/>
  <c r="K146" i="25"/>
  <c r="M145" i="25"/>
  <c r="L145" i="25"/>
  <c r="K145" i="25"/>
  <c r="M144" i="25"/>
  <c r="L144" i="25"/>
  <c r="K144" i="25"/>
  <c r="M143" i="25"/>
  <c r="M142" i="25"/>
  <c r="L142" i="25"/>
  <c r="K142" i="25"/>
  <c r="M141" i="25"/>
  <c r="L141" i="25"/>
  <c r="K141" i="25"/>
  <c r="M140" i="25"/>
  <c r="L140" i="25"/>
  <c r="K140" i="25"/>
  <c r="M139" i="25"/>
  <c r="L139" i="25"/>
  <c r="K139" i="25"/>
  <c r="M138" i="25"/>
  <c r="L138" i="25"/>
  <c r="K138" i="25"/>
  <c r="M137" i="25"/>
  <c r="M136" i="25"/>
  <c r="L136" i="25"/>
  <c r="K136" i="25"/>
  <c r="M135" i="25"/>
  <c r="L135" i="25"/>
  <c r="K135" i="25"/>
  <c r="M134" i="25"/>
  <c r="M133" i="25"/>
  <c r="M132" i="25"/>
  <c r="L132" i="25"/>
  <c r="K132" i="25"/>
  <c r="M131" i="25"/>
  <c r="L131" i="25"/>
  <c r="K131" i="25"/>
  <c r="M130" i="25"/>
  <c r="L130" i="25"/>
  <c r="K130" i="25"/>
  <c r="M129" i="25"/>
  <c r="L129" i="25"/>
  <c r="K129" i="25"/>
  <c r="M128" i="25"/>
  <c r="L128" i="25"/>
  <c r="K128" i="25"/>
  <c r="M127" i="25"/>
  <c r="L127" i="25"/>
  <c r="K127" i="25"/>
  <c r="K125" i="25"/>
  <c r="K124" i="25"/>
  <c r="K123" i="25"/>
  <c r="K122" i="25"/>
  <c r="K121" i="25"/>
  <c r="M120" i="25"/>
  <c r="M119" i="25"/>
  <c r="L119" i="25"/>
  <c r="K119" i="25"/>
  <c r="M118" i="25"/>
  <c r="L118" i="25"/>
  <c r="K118" i="25"/>
  <c r="M117" i="25"/>
  <c r="L117" i="25"/>
  <c r="K117" i="25"/>
  <c r="M116" i="25"/>
  <c r="M115" i="25"/>
  <c r="L115" i="25"/>
  <c r="K115" i="25"/>
  <c r="M114" i="25"/>
  <c r="M113" i="25"/>
  <c r="L113" i="25"/>
  <c r="K113" i="25"/>
  <c r="M112" i="25"/>
  <c r="L112" i="25"/>
  <c r="K112" i="25"/>
  <c r="M111" i="25"/>
  <c r="M110" i="25"/>
  <c r="L110" i="25"/>
  <c r="K110" i="25"/>
  <c r="M109" i="25"/>
  <c r="L109" i="25"/>
  <c r="K109" i="25"/>
  <c r="M108" i="25"/>
  <c r="M107" i="25"/>
  <c r="M106" i="25"/>
  <c r="L106" i="25"/>
  <c r="K106" i="25"/>
  <c r="M105" i="25"/>
  <c r="L105" i="25"/>
  <c r="K105" i="25"/>
  <c r="M104" i="25"/>
  <c r="L104" i="25"/>
  <c r="K104" i="25"/>
  <c r="M103" i="25"/>
  <c r="L103" i="25"/>
  <c r="K103" i="25"/>
  <c r="M102" i="25"/>
  <c r="L102" i="25"/>
  <c r="K102" i="25"/>
  <c r="M101" i="25"/>
  <c r="L101" i="25"/>
  <c r="K101" i="25"/>
  <c r="M100" i="25"/>
  <c r="L100" i="25"/>
  <c r="K100" i="25"/>
  <c r="M99" i="25"/>
  <c r="L99" i="25"/>
  <c r="K99" i="25"/>
  <c r="M98" i="25"/>
  <c r="M97" i="25"/>
  <c r="L97" i="25"/>
  <c r="K97" i="25"/>
  <c r="M96" i="25"/>
  <c r="L96" i="25"/>
  <c r="K96" i="25"/>
  <c r="M95" i="25"/>
  <c r="L95" i="25"/>
  <c r="K95" i="25"/>
  <c r="M94" i="25"/>
  <c r="L94" i="25"/>
  <c r="K94" i="25"/>
  <c r="M93" i="25"/>
  <c r="L93" i="25"/>
  <c r="K93" i="25"/>
  <c r="M92" i="25"/>
  <c r="M91" i="25"/>
  <c r="L91" i="25"/>
  <c r="K91" i="25"/>
  <c r="M90" i="25"/>
  <c r="L90" i="25"/>
  <c r="K90" i="25"/>
  <c r="M89" i="25"/>
  <c r="L89" i="25"/>
  <c r="K89" i="25"/>
  <c r="M88" i="25"/>
  <c r="L88" i="25"/>
  <c r="K88" i="25"/>
  <c r="M87" i="25"/>
  <c r="L87" i="25"/>
  <c r="K87" i="25"/>
  <c r="M86" i="25"/>
  <c r="L86" i="25"/>
  <c r="K86" i="25"/>
  <c r="K84" i="25"/>
  <c r="K83" i="25"/>
  <c r="K82" i="25"/>
  <c r="K81" i="25"/>
  <c r="K80" i="25"/>
  <c r="M79" i="25"/>
  <c r="L79" i="25"/>
  <c r="K79" i="25"/>
  <c r="M78" i="25"/>
  <c r="M77" i="25"/>
  <c r="L77" i="25"/>
  <c r="K77" i="25"/>
  <c r="M76" i="25"/>
  <c r="L76" i="25"/>
  <c r="K76" i="25"/>
  <c r="M75" i="25"/>
  <c r="L75" i="25"/>
  <c r="K75" i="25"/>
  <c r="M74" i="25"/>
  <c r="M73" i="25"/>
  <c r="L73" i="25"/>
  <c r="K73" i="25"/>
  <c r="M72" i="25"/>
  <c r="L72" i="25"/>
  <c r="K72" i="25"/>
  <c r="M71" i="25"/>
  <c r="M70" i="25"/>
  <c r="L70" i="25"/>
  <c r="K70" i="25"/>
  <c r="M69" i="25"/>
  <c r="L69" i="25"/>
  <c r="K69" i="25"/>
  <c r="M68" i="25"/>
  <c r="M67" i="25"/>
  <c r="L67" i="25"/>
  <c r="K67" i="25"/>
  <c r="M66" i="25"/>
  <c r="L66" i="25"/>
  <c r="K66" i="25"/>
  <c r="M65" i="25"/>
  <c r="M64" i="25"/>
  <c r="L64" i="25"/>
  <c r="K64" i="25"/>
  <c r="M63" i="25"/>
  <c r="L63" i="25"/>
  <c r="K63" i="25"/>
  <c r="M62" i="25"/>
  <c r="L62" i="25"/>
  <c r="K62" i="25"/>
  <c r="M61" i="25"/>
  <c r="L61" i="25"/>
  <c r="K61" i="25"/>
  <c r="M60" i="25"/>
  <c r="L60" i="25"/>
  <c r="K60" i="25"/>
  <c r="M59" i="25"/>
  <c r="M58" i="25"/>
  <c r="L58" i="25"/>
  <c r="K58" i="25"/>
  <c r="M57" i="25"/>
  <c r="L57" i="25"/>
  <c r="K57" i="25"/>
  <c r="M56" i="25"/>
  <c r="M55" i="25"/>
  <c r="L55" i="25"/>
  <c r="K55" i="25"/>
  <c r="M54" i="25"/>
  <c r="L54" i="25"/>
  <c r="K54" i="25"/>
  <c r="M53" i="25"/>
  <c r="L53" i="25"/>
  <c r="K53" i="25"/>
  <c r="M52" i="25"/>
  <c r="L52" i="25"/>
  <c r="K52" i="25"/>
  <c r="M51" i="25"/>
  <c r="L51" i="25"/>
  <c r="K51" i="25"/>
  <c r="M50" i="25"/>
  <c r="M49" i="25"/>
  <c r="L49" i="25"/>
  <c r="K49" i="25"/>
  <c r="M48" i="25"/>
  <c r="L48" i="25"/>
  <c r="K48" i="25"/>
  <c r="M47" i="25"/>
  <c r="L47" i="25"/>
  <c r="K47" i="25"/>
  <c r="M46" i="25"/>
  <c r="M44" i="25"/>
  <c r="L44" i="25"/>
  <c r="K44" i="25"/>
  <c r="M43" i="25"/>
  <c r="L43" i="25"/>
  <c r="K43" i="25"/>
  <c r="M42" i="25"/>
  <c r="M41" i="25"/>
  <c r="M40" i="25"/>
  <c r="L40" i="25"/>
  <c r="K40" i="25"/>
  <c r="M39" i="25"/>
  <c r="L39" i="25"/>
  <c r="K39" i="25"/>
  <c r="M38" i="25"/>
  <c r="L38" i="25"/>
  <c r="K38" i="25"/>
  <c r="M37" i="25"/>
  <c r="L37" i="25"/>
  <c r="K37" i="25"/>
  <c r="M36" i="25"/>
  <c r="L36" i="25"/>
  <c r="K36" i="25"/>
  <c r="M35" i="25"/>
  <c r="L35" i="25"/>
  <c r="K35" i="25"/>
  <c r="M34" i="25"/>
  <c r="M33" i="25"/>
  <c r="L33" i="25"/>
  <c r="K33" i="25"/>
  <c r="M32" i="25"/>
  <c r="L32" i="25"/>
  <c r="K32" i="25"/>
  <c r="M31" i="25"/>
  <c r="L31" i="25"/>
  <c r="K31" i="25"/>
  <c r="M30" i="25"/>
  <c r="M29" i="25"/>
  <c r="L29" i="25"/>
  <c r="K29" i="25"/>
  <c r="M28" i="25"/>
  <c r="L28" i="25"/>
  <c r="K28" i="25"/>
  <c r="M27" i="25"/>
  <c r="M26" i="25"/>
  <c r="L26" i="25"/>
  <c r="K26" i="25"/>
  <c r="M25" i="25"/>
  <c r="L25" i="25"/>
  <c r="K25" i="25"/>
  <c r="M24" i="25"/>
  <c r="M23" i="25"/>
  <c r="M22" i="25"/>
  <c r="L22" i="25"/>
  <c r="K22" i="25"/>
  <c r="M21" i="25"/>
  <c r="L21" i="25"/>
  <c r="K21" i="25"/>
  <c r="M20" i="25"/>
  <c r="L20" i="25"/>
  <c r="K20" i="25"/>
  <c r="M19" i="25"/>
  <c r="L19" i="25"/>
  <c r="K19" i="25"/>
  <c r="M18" i="25"/>
  <c r="L18" i="25"/>
  <c r="K18" i="25"/>
  <c r="M17" i="25"/>
  <c r="L17" i="25"/>
  <c r="K17" i="25"/>
  <c r="M16" i="25"/>
  <c r="M15" i="25"/>
  <c r="L15" i="25"/>
  <c r="K15" i="25"/>
  <c r="M14" i="25"/>
  <c r="L14" i="25"/>
  <c r="K14" i="25"/>
  <c r="M13" i="25"/>
  <c r="L13" i="25"/>
  <c r="K13" i="25"/>
  <c r="M12" i="25"/>
  <c r="L12" i="25"/>
  <c r="K12" i="25"/>
  <c r="M11" i="25"/>
  <c r="L11" i="25"/>
  <c r="K11" i="25"/>
  <c r="M10" i="25"/>
  <c r="L10" i="25"/>
  <c r="K10" i="25"/>
  <c r="M9" i="25"/>
  <c r="L9" i="25"/>
  <c r="K9" i="25"/>
  <c r="M8" i="25"/>
  <c r="L8" i="25"/>
  <c r="K8" i="25"/>
</calcChain>
</file>

<file path=xl/sharedStrings.xml><?xml version="1.0" encoding="utf-8"?>
<sst xmlns="http://schemas.openxmlformats.org/spreadsheetml/2006/main" count="1121" uniqueCount="333">
  <si>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"Об актах гражданского состоянию" полномочий Российской Федерации на государственную регистрацию актов гражданского состояния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бюджета автономного округа</t>
  </si>
  <si>
    <t>Другие вопросы в области физической культуры и спорта</t>
  </si>
  <si>
    <t>Телевидение и радиовещание</t>
  </si>
  <si>
    <t>Периодическая печать и издательства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</si>
  <si>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</si>
  <si>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Общее образование</t>
  </si>
  <si>
    <t>Развитие общественной инфраструктуры и реализация приоритетных направлений развития муниципальных образований автономного округа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</si>
  <si>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Повышение оплаты труда работников муниципальных учреждений культуры и дополнительного образования детей в целях реализации указов Президента Российской Федерации от 7 мая 2012 года № 597 "О мероприятиях по реализации государственной социальной политики", 1 июня 2012 года № 761 "О национальной стратегии действий в интересах детей на 2012–2017 годы" 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</si>
  <si>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Реализация основных общеобразовательных программ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</si>
  <si>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Предоставление обучающимся муниципальных общеобразовательных организаций и частных общеобразовательных организаций, имеющих государственную аккредитацию, социальной поддержки в виде предоставления завтраков и обедов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</si>
  <si>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Информационное обеспечение общеобразовательных организаций в части доступа к образовательным ресурсам сети "Интернет"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</si>
  <si>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Обновление материально-технической базы муниципальных детских школ искусств (по видам искусств) в сфере культуры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 за счет средств бюджета автономного округа</t>
  </si>
  <si>
    <t>Повышение оплаты труда работников муниципальных учреждений культуры и дополнительного образования детей в целях реализации указов Президента Российской Федерации от 7 мая 2012 года № 597 "О мероприятиях по реализации государственной социальной политики", 1 июня 2012 года № 761 "О национальной стратегии действий в интересах детей на 2012–2017 годы" в рамках подпрограммы "Укрепление единого культурного пространства в г. Пыть-Яхе" муниципальной программы "Развитие  культуры и туризма в муниципальном образовании городской округ город Пыть-Ях на 2014-2020 годы" за счет средств бюджета автономного округа</t>
  </si>
  <si>
    <t>Реализация наказов избирателей депутатам Думы Ханты-Мансийского автономного округа - Югры в рамках подпрограммы "Молодежь Югры"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</si>
  <si>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Реализация мероприятий по организации отдыха и оздоровления детей  в рамках подпрограммы "Дети Пыть-Яха" муниципальной программы "Социальная поддержка жителей города Пыть-Яха на 2014-2020 годы"</t>
  </si>
  <si>
    <t>Оплата стоимости питания детей школьного возраста в оздоровительных лагерях с дневным пребыванием детей в рамках подпрограммы "Дети Пыть-Яха" муниципальной программы "Социальная поддержка жителей города Пыть-Яха на 2014-2020 годы" за счет средств бюджета автономного округа</t>
  </si>
  <si>
    <t>Организация отдыха и оздоровления детей в рамках подпрограммы "Дети Пыть-Яха" муниципальной программы "Социальная поддержка жителей города Пыть-Яха на 2014-2020 годы" за счет средств бюджета автономного округа</t>
  </si>
  <si>
    <t>Возмещение части затрат в связи с предоставлением учителям общеобразовательных организаций ипотечного кредита (займа)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</si>
  <si>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Расходы на обеспечение функций органов местного самоуправления городского округа, в рамках непрограммного направления деятельности "Обеспечение деятельности муниципальных органов местного самоуправления"</t>
  </si>
  <si>
    <t>Комплектование книжных фондов библиотек муниципальных образований и государственных библиотек городов Москвы и Санкт-Петербурга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 за счет средств федерального бюджета</t>
  </si>
  <si>
    <t>Модернизация общедоступных библиотек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 за счет средств бюджета автономного округа</t>
  </si>
  <si>
    <t>Повышение оплаты труда работников муниципальных учреждений культуры и дополнительного образования детей в целях реализации указов Президента Российской Федерации от 7 мая 2012 года № 597 "О мероприятиях по реализации государственной социальной политики", 1 июня 2012 года № 761 "О национальной стратегии действий в интересах детей на 2012–2017 годы"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 за счет средств бюджета автономного округа</t>
  </si>
  <si>
    <t>Организация и проведение единого государственного экзамена в рамках подпрограммы "Система оценки качества образования и информационная прозрачность системы образования"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</si>
  <si>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Реализация мероприятий в части укрепления комплексной безопасности в рамках подпрограммы "Молодежь Югры" муниципальной программы "Развитие образования в муниципальном образовании городской округ город Пыть-Ях на 2014-2020 годы"</t>
  </si>
  <si>
    <t>Реализация мероприятий в сфере молодежной политики в рамках подпрограммы "Молодежь Югры"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</si>
  <si>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Реализация наказов избирателей депутатам Думы Ханты-Мансийского автономного округа - Югры в рамках подпрограммы "Укрепление единого культурного пространства г. Пыть-Яха" муниципальной программы "Развитие культуры и туризма в муниципальном образовании городской округ город Пыть-Ях на 2014-2020 годы" за счет средств бюджета автономного округа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</si>
  <si>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«О ветеранах», в соответствии с Указом Президента Российской Федерации от 7 мая 2008 года № 714 «Об обеспечении жильем ветеранов Великой Отечественной войны 1941–1945 годов»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</si>
  <si>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Строительство и реконструкция объектов муниципальной собственности в рамках подпрограммы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</t>
  </si>
  <si>
    <t>Резервный фонд администрации города Пыть-Ях в рамках непрограммного направления деятельности "Исполнение отдельных расходных обязательств муниципального образования городской округ город Пыть-Ях"</t>
  </si>
  <si>
    <t>Реализация полномочий, указанных в пунктах 3.1, 3.2 статьи 2 Закона 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-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</si>
  <si>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Осуществление полномочий по созданию и обеспечению деятельности административных комиссий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бюджета автономного округа</t>
  </si>
  <si>
    <t>Муниципальные гарантии городского округа в рамках подпрограммы "Управление муниципальным долгом городского округа" муниципальной программы "Управление муниципальными финансами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</si>
  <si>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непрограммного направления деятельности "Обеспечение деятельности муниципальных органов местного самоуправления"</t>
  </si>
  <si>
    <t>Предоставление субсидий организациям  в рамках подпрограммы "Дорожное хозяйство" муниципальной программы "Развитие транспортной системы муниципального образования городской округ город Пыть-Ях на 2014-2020 годы"</t>
  </si>
  <si>
    <t>Прочие мероприятия органов местного самоуправления городского округа, в рамках непрограммного направления деятельности "Обеспечение деятельности муниципальных органов местного самоуправления"</t>
  </si>
  <si>
    <t>Расходы на обеспечение функций органов местного самоуправления городского округа в рамках подпрограммы "Улучшение условий и охраны труда в муниципальном образовании городской округ город Пыть - Ях" муниципальной программы "Содействие занятости населения в муниципальном образовании городской округ город Пыть-Ях на 2014-2020 годы"</t>
  </si>
  <si>
    <t>Осуществление полномочий по государственному управлению охраной труда в рамках подпрограммы "Улучшение условий и охраны труда в муниципальном образовании городской округ город Пыть - Ях" муниципальной программы "Содействие занятости населения в муниципальном образовании городской округ город Пыть-Ях на 2014-2020 годы" за счет средств бюджета автономного округа</t>
  </si>
  <si>
    <t>Предоставление государственных услуг в многофункциональных центрах предоставления государственных и муниципальных услуг в рамках подпрограммы "Совершенствование муниципального управления" муниципальной программы "Социально-экономическое развитие и инвестиции муниципального образования городской округ город Пыть-Ях на 2014-2020 годы" за счет средств бюджета автономного округа</t>
  </si>
  <si>
    <t>Государственная поддержка малого и среднего предпринимательства в рамках подпрограммы "Развитие малого и среднего предпринимательства" муниципальной программы "Социально-экономическое развитие и инвестиции муниципального образования городской округ город Пыть-Ях на 2014-2020 годы"  за счет средств бюджета автономного округа</t>
  </si>
  <si>
    <t>Предоставление субсидий организациям  в рамках подпрограммы "Развитие малого и среднего предпринимательства" муниципальной программы "Социально-экономическое развитие и инвестиции муниципального образования городской округ город Пыть-Ях на 2014-2020 годы"</t>
  </si>
  <si>
    <t>Приобретение жилья, проектирование и строительство объектов инженерной инфраструктуры территорий, предназначенных для жилищного строительства, в рамках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</si>
  <si>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Развитие общественной инфраструктуры и реализация приоритетных направлений развития муниципальных образований автономного округа в рамках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</si>
  <si>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Ликвидация и расселение приспособленных для проживания строений и создание безопасных условий проживания для граждан, проживающих в жилых домах, находящихся в зоне подтопления береговой линии, подверженной абразии,  в рамках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</si>
  <si>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Субсидия некоммерческой организации "Югорский фонд капитального ремонта многоквартирных домов" за счет средств бюджета  автономного округа и бюджетов муниципальных образований автономного округа в рамках подпрограммы "Содействие проведению капитального ремонта многоквартирных домов"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</si>
  <si>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Непрограммное направление деятельности "Адресная программа по переселению граждан из аварийного жилищного фонда"</t>
  </si>
  <si>
    <t>Муниципальная программа "Развитие транспортной системы муниципального образования городской округ город Пыть-Ях на 2014-2020 годы"</t>
  </si>
  <si>
    <t>Прочая закупка товаров, работ и услуг для обеспечения государственных (муниципальных) нужд</t>
  </si>
  <si>
    <t>Строительство и реконструкция объектов муниципальной собственности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</t>
  </si>
  <si>
    <t>Связь и информатика</t>
  </si>
  <si>
    <t>МКУ Администрация г.Пыть-Яха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</si>
  <si>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</si>
  <si>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</si>
  <si>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Резервные средства</t>
  </si>
  <si>
    <t>Расходы на выплаты персоналу казенных учреждений</t>
  </si>
  <si>
    <t>Муниципальная программа "Управление муниципальным имуществом муниципального образования городской округ город Пыть-Ях на 2014-2020 годы"</t>
  </si>
  <si>
    <t>Подпрограмма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</si>
  <si>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Расходы на обеспечение деятельности (оказание услуг) муниципальных учреждений в рамках подпрограммы "Информационное обеспечение деятельности органов местного самоуправления города Пыть-Яха на 2014-2020 годы" муниципальной программы "Развитие гражданского общества муниципального образования городской округ город Пыть-Ях на 2014-2020 годы"</t>
  </si>
  <si>
    <t>Закупка товаров, работ, услуг в целях капитального ремонта государственного (муниципального) имущества</t>
  </si>
  <si>
    <t>Мобилизационная и вневойсковая подготовка</t>
  </si>
  <si>
    <t>Органы юстиции</t>
  </si>
  <si>
    <t>Защита населения и территории от чрезвычайных ситуаций природного и техногенного характера, гражданская оборона</t>
  </si>
  <si>
    <t>Бюджетные инвестиции на приобретение объектов недвижимого имущества в рамках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</si>
  <si>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Реализация мероприятий в рамках подпрограммы "Развитие внутреннего и въездного туризма" муниципальной программы "Развитие  культуры и туризма в муниципальном образовании городской округ город Пыть-Ях на 2014-2020 годы"</t>
  </si>
  <si>
    <t>Подпрограмма "Совершенствование системы управления в культуре и архивном деле" муниципальной программы "Развитие  культуры и туризма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</si>
  <si>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"Совершенствование системы управления в культуре и архивном деле" муниципальной программы "Развитие  культуры и туризма в муниципальном образовании городской округ город Пыть-Ях на 2014-2020 годы"</t>
  </si>
  <si>
    <t>Осуществление полномочий по хранению, комплектованию, учету и использованию архивных документов, относящихся к государственной собственности автономного округа,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 за счет средств бюджета автономного округа</t>
  </si>
  <si>
    <t>Реализация мероприятий в рамках подпрограммы "Социальная поддержка отдельных категорий граждан" муниципальной программы "Социальная поддержка жителей города Пыть-Яха на 2014-2020 годы"</t>
  </si>
  <si>
    <t>Осуществление полномочий по обеспечению жильем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инвалидов в Российской Федерации»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федерального бюджета</t>
  </si>
  <si>
    <t>Реализация мероприятий подпрограммы «Обеспечение жильем молодых семей» федеральной целевой программы «Жилище» на 2011–2015 годы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</si>
  <si>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Выплата единовременного пособия при всех формах устройства детей, лишенных родительского попечения, в семью в рамках подпрограммы "Дети Пыть-Яха" муниципальной программы "Социальная поддержка жителей города Пыть-Яха на 2014-2020 годы" за счет средств федерального бюджета</t>
  </si>
  <si>
    <t>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 в рамках подпрограммы "Дети Пыть-Яха" муниципальной программы "Социальная поддержка жителей города Пыть-Яха на 2014-2020 годы" за счет средств бюджета автономного округа</t>
  </si>
  <si>
    <t>Закупка товаров, работ, услуг в сфере информационно-коммуникационных технологий</t>
  </si>
  <si>
    <t>Социальные выплаты гражданам на возмещение части затрат в связи с предоставлением учителям общеобразовательных учреждений ипотечного кредита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</si>
  <si>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Предоставление гражданам субсидий на реализацию мероприятий подпрограммы "Обеспечение жильем молодых семей" федеральной целевой программы "Жилище"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</si>
  <si>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Подпрограмма "Укрепление единого культурного пространства в г. Пыть-Яхе" муниципальной программы "Развитие  культуры и туризма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</si>
  <si>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"Организация и обеспечение мероприятий в сфере гражданской обороны, защиты населения и территории муниципального образования городской округ город Пыть-Ях от чрезвычайных ситуаций"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</si>
  <si>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Реализация мероприятий в рамках подпрограммы "Реализация государственной политики по профилактике экстремизма в г. Пыть-Яхе"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</t>
  </si>
  <si>
    <t>Муниципальная программа "Информационное общество муниципального образования городской округ город Пыть-Ях на 2014-2020 годы"</t>
  </si>
  <si>
    <t>Подпрограмма "Развитие информационного общества и электронного взаимодействия на территории г. Пыть-Яха" муниципальной программы "Информационное общество муниципального образования городской округ город Пыть-Ях на 2014-2020 годы"</t>
  </si>
  <si>
    <t>Услуги в области информационных технологий в рамках подпрограммы "Развитие информационного общества и электронного взаимодействия на территории г. Пыть-Яха" муниципальной программы "Информационное общество муниципального образования городской округ город Пыть-Ях на 2014-2020 годы"</t>
  </si>
  <si>
    <t>Муниципальная программа "Развитие муниципальной службы, и резерва управленческих кадров в муниципальном образовании городской округ город Пыть-Ях на 2014-2020 годы"</t>
  </si>
  <si>
    <t>Реализация мероприятий по повышению профессиональной компетентности муниципальных служащих и иных управленческих кадров муниципального образования в рамках муниципальной программы "Развитие муниципальной службы, и резерва управленческих кадров в муниципальном образовании городской округ город Пыть-Ях на 2014-2020 годы"</t>
  </si>
  <si>
    <t>Ведомственная целевая программа "Благоустройство города Пыть-Ях на 2014-2016 годы"</t>
  </si>
  <si>
    <t>Муниципальная программа "Обеспечение доступным и комфортным жильем жителей муниципального образования городской округ город Пыть-Ях в 2014-2020 годах"</t>
  </si>
  <si>
    <t>Реализация мероприятий в части обеспечения содержания городских территорий в соответствии с установленными правилами и нормами, улучшению и совершенствованию городских объектов, эстетического облика городской территории, повышения культуры населения в рамках ведомственной целевой программы  "Благоустройство города Пыть-Ях на 2014-2016 годы"</t>
  </si>
  <si>
    <t>Предоставление субсидий организациям на реализацию мероприятий по озеленению городских территорий в рамках ведомственной целевой программы "Благоустройство города Пыть-Ях на 2014-2016 годы"</t>
  </si>
  <si>
    <t>Реализация мероприятий в части обеспечения комплексной безопасности и комфортных условий образовательного процесса в общем образовании и дополнительном образовании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</t>
  </si>
  <si>
    <t>Подпрограмма "Управление муниципальным долгом городского округа" муниципальной программы "Управление муниципальными финансами в муниципальном образовании городской округ город Пыть-Ях на 2014-2020 годы"</t>
  </si>
  <si>
    <t>% исполнения</t>
  </si>
  <si>
    <t>Подпрограмма "Преодоление социальной исключённости" муниципальной программы "Социальная поддержка жителей города Пыть-Яха на 2014-2020 годы"</t>
  </si>
  <si>
    <t>Реализация мероприятий в рамках подпрограммы "Развитие системы обращения с отходами производства и потребления в муниципальном образовании городской округ город Пыть-Ях" муниципальной программы "Обеспечение экологической безопасности муниципального образования городской округ город Пыть-Ях на 2014-2020 годы"</t>
  </si>
  <si>
    <t>Высшее должностное лицо муниципального образования городской округ город Пыть-Ях в рамках непрограммного направления деятельности "Обеспечение деятельности муниципальных органов местного самоуправления"</t>
  </si>
  <si>
    <t>Депутаты представительного органа муниципального образования городского округа, в рамках непрограммного направления деятельности "Обеспечение деятельности муниципальных органов местного самоуправления"</t>
  </si>
  <si>
    <t>Руководитель контрольно-счетной палаты муниципального образования и его заместители  городского округа, в рамках непрограммного направления деятельности "Обеспечение деятельности муниципальных органов местного самоуправления"</t>
  </si>
  <si>
    <t>Непрограммное направление деятельности "Исполнение отдельных расходных обязательств муниципального образования городской округ город Пыть-Ях"</t>
  </si>
  <si>
    <t>Муниципальная программа "Развитие физической культуры и спорта в муниципальном образовании городской округ город Пыть-Ях на 2014-2020 годы"</t>
  </si>
  <si>
    <t>Муниципальная программа "Развитие гражданского общества муниципального образования городской округ город Пыть-Ях на 2014-2020 годы"</t>
  </si>
  <si>
    <t>Субсидии бюджетным учреждениям на иные цели</t>
  </si>
  <si>
    <t>Субсидии автономным учреждениям</t>
  </si>
  <si>
    <t>Субсидии автономным учреждениям на иные цели</t>
  </si>
  <si>
    <t>Сельское хозяйство и рыболовство</t>
  </si>
  <si>
    <t>Транспорт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</si>
  <si>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</si>
  <si>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Другие вопросы в области национальной экономики</t>
  </si>
  <si>
    <t>Жилищное хозяйство</t>
  </si>
  <si>
    <t>Субсидии гражданам на приобретение жилья</t>
  </si>
  <si>
    <t>Публичные нормативные социальные выплаты гражданам</t>
  </si>
  <si>
    <t>Другие вопросы в области социальной политики</t>
  </si>
  <si>
    <t>Массовый спорт</t>
  </si>
  <si>
    <t>Предоставление субсидий организациям  в рамках подпрограммы "Укрепление пожарной безопасности в муниципальном образовании городской округ город Пыть-Ях"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</si>
  <si>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Размещение систем видеообзора, модернизацию, обеспечение функционирования систем видеонаблюдения по направлению безопасности дорожного движения и информирование населения о необходимости соблюдения правил дорожного движения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бюджета автономного округа</t>
  </si>
  <si>
    <t>Создание общественных спасательных постов в местах массового отдыха людей на водных объектах в рамках подпрограммы "Организация и обеспечение мероприятий в сфере гражданской обороны, защиты населения и территории муниципального образования городской округ город Пыть-Ях от чрезвычайных ситуаций"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 за счет средств бюджета автономного округа</t>
  </si>
  <si>
    <t>Реализация мероприятий по содействию трудоустройству граждан в рамках подпрограммы "Содействие трудоустройству граждан" муниципальной программы "Содействие занятости населения в муниципальном образовании городской округ город Пыть-Ях на 2014-2020 годы" за счет средств бюджета автономного округа</t>
  </si>
  <si>
    <t>Поддержка животноводства, переработки и реализации продукции животноводства в рамках подпрограммы "Развитие животноводства, переработки и реализации продукции животноводства"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 за счет средств бюджета автономного округа</t>
  </si>
  <si>
    <t>Поддержка малых форм хозяйствования в рамках подпрограммы "Поддержка малых форм хозяйствования"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годах"" за счет средств бюджета автономного округа</t>
  </si>
  <si>
    <t>Проведение мероприятий по предупреждению и ликвидации болезней животных, их лечению, защите населения от болезней, общих для человека и животных, в рамках подпрограммы "Обеспечение стабильной благополучной эпизоотической обстановки  в муниципальном образовании и защита населения от болезней общих для человека и животных"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 за счет средств бюджета автономного округа</t>
  </si>
  <si>
    <t>Предоставление субсидий организациям  в рамках подпрограммы "Автомобильный транспорт" муниципальной программы "Развитие транспортной системы муниципального образования городской округ город Пыть-Ях на 2014-2020 годы"</t>
  </si>
  <si>
    <t>Строительство (реконструкция), капитальный ремонт и ремонт автомобильных дорог общего пользования местного значения в рамках подпрограммы "Дорожное хозяйство" муниципальной программы "Развитие транспортной системы муниципального образования городской округ город Пыть-Ях на 2014-2020 годы" за счет средств бюджета автономного округа</t>
  </si>
  <si>
    <t>к распоряжению администрации города</t>
  </si>
  <si>
    <t>Подпрограмма "Поддержка социально ориентированных некоммерческих организаций и содействие развитию гражданского общества на территории муниципального образования городской округ город Пыть-Ях на 2014-2020 годы" муниципальной программы "Развитие гражданского общества муниципального образования городской округ город Пыть-Ях на 2014-2020 годы"</t>
  </si>
  <si>
    <t>Другие общегосударственные вопросы</t>
  </si>
  <si>
    <t>Иные бюджетные ассигнования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</si>
  <si>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</si>
  <si>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</si>
  <si>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Общеэкономические вопросы</t>
  </si>
  <si>
    <t>Социальное обеспечение населения</t>
  </si>
  <si>
    <t>ЦСР</t>
  </si>
  <si>
    <t>Расходы на выплаты персоналу государственных (муниципальных) органов</t>
  </si>
  <si>
    <t>Фонд оплаты труда государственных (муниципальных) органов и взносы по обязательному социальному страхованию</t>
  </si>
  <si>
    <t>Реализация мероприятий в части обеспечения надлежащего уровня эксплуатации муниципального имущества в рамках муниципальной программы "Управление муниципальным имуществом муниципального образования городской округ город Пыть-Ях на 2014-2020 годы"</t>
  </si>
  <si>
    <t>Другие вопросы в области национальной безопасности и правоохранительной деятельности</t>
  </si>
  <si>
    <t>Субсидии бюджетным учреждениям</t>
  </si>
  <si>
    <t>Подпрограмма "Система оценки качества образования и информационная прозрачность системы образования" муниципальной программы "Развитие образования в муниципальном образовании городской округ город Пыть-Ях на 2014-2020 годы"</t>
  </si>
  <si>
    <t>Реализация мероприятий в рамках подпрограммы "Система оценки качества образования и информационная прозрачность системы образования" муниципальной программы "Развитие образования в муниципальном образовании городской округ город Пыть-Ях на 2014-2020 годы"</t>
  </si>
  <si>
    <t>Подпрограмма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</t>
  </si>
  <si>
    <t>Подпрограмма "Содействие трудоустройству граждан" муниципальной программы "Содействие занятости населения в муниципальном образовании городской округ город Пыть-Ях на 2014-2020 годы"</t>
  </si>
  <si>
    <t>Подпрограмма "Развитие животноводства, переработки и реализации продукции животноводства"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</si>
  <si>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Подпрограмма "Поддержка малых форм хозяйствования"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</si>
  <si>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Подпрограмма "Обеспечение стабильной благополучной эпизоотической обстановки  в муниципальном образовании и защита населения от болезней общих для человека и животных"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</si>
  <si>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Подпрограмма "Автомобильный транспорт" муниципальной программы "Развитие транспортной системы муниципального образования городской округ город Пыть-Ях на 2014-2020 годы"</t>
  </si>
  <si>
    <t>Подпрограмма "Организация деятельности в области образования и молодежной политики" муниципальной программы "Развитие образования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</si>
  <si>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"Организация деятельности в области образования и молодежной политики" муниципальной программы "Развитие образования в муниципальном образовании городской округ город Пыть-Ях на 2014-2020 годы"</t>
  </si>
  <si>
    <t>Бюджетные инвестиции</t>
  </si>
  <si>
    <t>Расходы на обеспечение деятельности (оказание услуг) муниципальных учреждений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</t>
  </si>
  <si>
    <t>Реализация мероприятий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</t>
  </si>
  <si>
    <t>(рубли)</t>
  </si>
  <si>
    <t>Расходы на обеспечение деятельности (оказание услуг) муниципальных учреждений в рамках подпрограммы "Молодежь Югры" муниципальной программы "Развитие образования в муниципальном образовании городской округ город Пыть-Ях на 2014-2020 годы"</t>
  </si>
  <si>
    <t>Подпрограмма "Допризывная подготовка молодежи" муниципальной программы "Развитие образования в муниципальном образовании городской округ город Пыть-Ях на 2014-2020 годы"</t>
  </si>
  <si>
    <t>Реализация мероприятий в рамках подпрограммы "Допризывная подготовка молодежи" муниципальной программы "Развитие образования в муниципальном образовании городской округ город Пыть-Ях на 2014-2020 годы"</t>
  </si>
  <si>
    <t>Реализация мероприятий в рамках подпрограммы "Молодежь Югры" муниципальной программы "Развитие образования в муниципальном образовании городской округ город Пыть-Ях на 2014-2020 годы"</t>
  </si>
  <si>
    <t>Иные выплаты населению</t>
  </si>
  <si>
    <t>Подпрограмма "Развитие системы обращения с отходами производства и потребления в муниципальном образовании городской округ город Пыть-Ях" муниципальной программы "Обеспечение экологической безопасности муниципального образования городской округ город Пыть-Ях на 2014-2020 годы"</t>
  </si>
  <si>
    <t>Уточненный план на 2015 год</t>
  </si>
  <si>
    <t>Уплата налога на имущество организаций и земельного налога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</si>
  <si>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"Об актах гражданского состоянию" полномочий Российской Федерации на государственную регистрацию актов гражданского состояния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федерального бюджета</t>
  </si>
  <si>
    <t>Обеспечение мероприятий по переселению граждан из аварийного жилищного фонда  в рамках непрограммного направления деятельности  "Адресная программа по переселению граждан из аварийного жилищного фонда" за счет средств, поступивших от государственной корпорации - Фонда содействия реформированию жилищно-коммунального хозяйства</t>
  </si>
  <si>
    <t>Обеспечение мероприятий по переселению граждан из аварийного жилищного фонда в рамках непрограммного направления деятельности "Адресная программа по переселению граждан из аварийного жилищного фонда" за счет средств бюджета  автономного округа и бюджетов муниципальных образований автономного округа</t>
  </si>
  <si>
    <t>Предоставление субсидий организациям  в рамках подпрограммы "Социальная поддержка отдельных категорий граждан" муниципальной программы "Социальная поддержка жителей города Пыть-Яха на 2014-2020 годы"</t>
  </si>
  <si>
    <t>Строительство и реконструкция объектов муниципальной собственности в рамках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</si>
  <si>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Строительство КНС в мкр. №6 "Пионерный" в г. Пыть-Ях</t>
  </si>
  <si>
    <t>Реконструкция, расширение, модернизация, строительство и капитальный ремонт объектов коммунального комплекса в рамках подпрограммы "Создание условий для обеспечения качественными коммунальными услугами"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 за счет средств бюджета автономного округа</t>
  </si>
  <si>
    <t>Развитие общественной инфраструктуры и реализация приоритетных направлений развития муниципальных образований автономного округа в рамках муниципальной программы "Управление муниципальным имуществом муниципального образования городской округ город Пыть-Ях на 2014-2020 годы" за счет средств бюджета автономного округа</t>
  </si>
  <si>
    <t>Предоставление субсидий организациям  в рамках муниципальной программы "Управление муниципальным имуществом муниципального образования городской округ город Пыть-Ях на 2014-2020 годы"</t>
  </si>
  <si>
    <t>Реализация дошкольными образовательными организациями основных общеобразовательных программ дошкольного образования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</si>
  <si>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Выплата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</si>
  <si>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Реализация наказов избирателей депутатам Думы Ханты-Мансийского автономного округа - Югры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</si>
  <si>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Обеспечение комплексной безопасности образовательных учреждений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</si>
  <si>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Расходы на обеспечение деятельности (оказание услуг) муниципальных учреждений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</t>
  </si>
  <si>
    <t>Реализация мероприятий по землеустройству и землепользованию в рамках муниципальной программы "Управление муниципальным имуществом муниципального образования городской округ город Пыть-Ях на 2014-2020 годы"</t>
  </si>
  <si>
    <t>Муниципальная программа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</si>
  <si>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Подпрограмма "Содействие проведению капитального ремонта многоквартирных домов"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</si>
  <si>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Реализация дополнительных мероприятий в сфере занятости населения в рамках подпрограммы "Содействие трудоустройству граждан" муниципальной программы "Содействие занятости населения в муниципальном образовании городской округ город Пыть-Ях на 2014-2020 годы" за счет средств бюджета автономного округа</t>
  </si>
  <si>
    <t>Мероприятия направленные на  обеспечение стабильной благополучной эпизоотической обстановки  в муниципальном образовании и защита населения от болезней общих для человека и животных"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 за счёт средств местного бюджета</t>
  </si>
  <si>
    <t>Развитие многофункциональных центров предоставления государственных и муниципальных услуг в рамках подпрограммы "Совершенствование муниципального управления" муниципальной программы "Социально-экономическое развитие и инвестиции муниципального образования городской округ город Пыть-Ях на 2014-2020 годы" за счет средств бюджета автономного округа</t>
  </si>
  <si>
    <t>Предоставление субсидий организациям  в рамках подпрограммы "Поддержка частных инвестиций в жилищно-коммунальном комплексе"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</si>
  <si>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Строительство и реконструкция объектов муниципальной собственности  в рамках ведомственной целевой программы  "Благоустройство города Пыть-Ях на 2014-2016 годы"</t>
  </si>
  <si>
    <t>Обустройство "Мемориального комплекса-Монумента славы и вечного огня в 5 мкр. Г. Пыть-Ях", "обелиска в 5 микрорайоне г. Пыть-Ях"</t>
  </si>
  <si>
    <t>Реконструкция ГДК "Россия"</t>
  </si>
  <si>
    <t>Подпрограмма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</si>
  <si>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</si>
  <si>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</si>
  <si>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</si>
  <si>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</si>
  <si>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Пенсионное обеспечение</t>
  </si>
  <si>
    <t>Расходы на обеспечение деятельности (оказание услуг) муниципальных учреждений в рамках подпрограммы "Укрепление единого культурного пространства в г. Пыть-Яхе" муниципальной программы "Развитие  культуры и туризма в муниципальном образовании городской округ город Пыть-Ях на 2014-2020 годы"</t>
  </si>
  <si>
    <t>Реализация мероприятий в рамках подпрограммы "Укрепление единого культурного пространства в г. Пыть-Яхе" муниципальной программы "Развитие  культуры и туризма в муниципальном образовании городской округ город Пыть-Ях на 2014-2020 годы"</t>
  </si>
  <si>
    <t>Реализация мероприятий в части организации уличного освещения в рамках ведомственной целевой программы "Благоустройство города Пыть-Ях на 2014-2016 годы"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</si>
  <si>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</si>
  <si>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Предоставление субсидий организациям на реализацию мероприятий по содержанию мест захоронения в рамках ведомственной целевой программы "Благоустройство города Пыть-Ях на 2014-2016 годы"</t>
  </si>
  <si>
    <t>Предоставление субсидий организациям на реализацию мероприятий в части обеспечения содержания городских территорий в соответствии с установленными правилами и нормами в рамках ведомственной целевой программы "Благоустройство города Пыть-Ях на 2014-2016 годы"</t>
  </si>
  <si>
    <t>Осуществление полномочий по образованию и организации деятельности комиссий по делам несовершеннолетних и защите их прав, в рамках непрограммного направления деятельности "Обеспечение деятельности муниципальных органов местного самоуправления", за счет средств бюджета автономного округа</t>
  </si>
  <si>
    <t>Развитие общественной инфраструктуры и реализация приоритетных направлений развития муниципальных образований автономного округа в рамках муниципальной программы "Доступная среда в муниципальном образовании городской округ город Пыть-Ях на 2014-2020 годы" за счет средств бюджета автономного округа</t>
  </si>
  <si>
    <t>Непрограммное направление деятельности "Обеспечение деятельности муниципальных органов местного самоуправления"</t>
  </si>
  <si>
    <t>Непрограммные направления деятельности</t>
  </si>
  <si>
    <t>Осуществление первичного воинского учета на территориях, где отсутствуют военные комиссариаты, в рамках непрограммного направления деятельности "Обеспечение деятельности муниципальных органов местного самоуправления" за счет средств федерального бюджета</t>
  </si>
  <si>
    <t>Реализация мероприятий в рамках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</si>
  <si>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Подпрограмма "Дорожное хозяйство" муниципальной программы "Развитие транспортной системы муниципального образования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</si>
  <si>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</t>
  </si>
  <si>
    <t>Приложение №4</t>
  </si>
  <si>
    <t>Подпрограмма "Социальная поддержка отдельных категорий граждан" муниципальной программы "Социальная поддержка жителей города Пыть-Яха на 2014-2020 годы"</t>
  </si>
  <si>
    <t>Денежные выплаты лицам, замещавшим должности муниципальной службы или муниципальные должности в органах местного самоуправления город Пыть-Ях в рамках подпрограммы "Социальная поддержка отдельных категорий граждан" муниципальной программы "Социальная поддержка жителей города Пыть-Яха на 2014-2020 годы"</t>
  </si>
  <si>
    <t>Муниципальная программа "Управление муниципальными финансами в муниципальном образовании городской округ город Пыть-Ях на 2014-2020 годы"</t>
  </si>
  <si>
    <t>Муниципальная программа "Доступная среда в муниципальном образовании городской округ город Пыть-Ях на 2014-2020 годы"</t>
  </si>
  <si>
    <t>Муниципальная программа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</si>
  <si>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Муниципальная программа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</si>
  <si>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Выполнение полномочий Думы города Пыть-Ях в сфере наград и почетных званий в рамках непрограммного направления деятельности "Исполнение отдельных расходных обязательств муниципального образования городской округ город Пыть-Ях"</t>
  </si>
  <si>
    <t>Подпрограмма "Развитие детско-юношеского спорта и системы подготовки спортивного резерва" муниципальной программы "Развитие физической культуры и спорта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</si>
  <si>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"Развитие детско-юношеского спорта и системы подготовки спортивного резерва" муниципальной программы "Развитие физической культуры и спорта в муниципальном образовании городской округ город Пыть-Ях на 2014-2020 годы"</t>
  </si>
  <si>
    <t>Реализация мероприятий в рамках подпрограммы "Развитие детско-юношеского спорта и системы подготовки спортивного резерва" муниципальной программы "Развитие физической культуры и спорта в муниципальном образовании городской округ город Пыть-Ях на 2014-2020 годы"</t>
  </si>
  <si>
    <t>Реализация мероприятий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</t>
  </si>
  <si>
    <t>Подпрограмма "Информационное обеспечение деятельности органов местного самоуправления города Пыть-Яха на 2014-2020 годы" муниципальной программы "Развитие гражданского общества муниципального образования городской округ город Пыть-Ях на 2014-2020 годы"</t>
  </si>
  <si>
    <t>Коммунальное хозяйство</t>
  </si>
  <si>
    <t>Благоустройство</t>
  </si>
  <si>
    <t>Другие вопросы в области охраны окружающей среды</t>
  </si>
  <si>
    <t>Дошкольное образование</t>
  </si>
  <si>
    <t>Реализация мероприятий в рамках подпрограммы "Поддержка социально ориентированных некоммерческих организаций и содействие развитию гражданского общества на территории муниципального образования городской округ город Пыть-Ях на 2014-2020 годы" муниципальной программы "Развитие гражданского общества муниципального образования городской округ город Пыть-Ях на 2014-2020 годы"</t>
  </si>
  <si>
    <t>Уплата налогов, сборов и иных платежей</t>
  </si>
  <si>
    <t>Подпрограмма "Организация и обеспечение мероприятий в сфере гражданской обороны, защиты населения и территории муниципального образования городской округ город Пыть-Ях от чрезвычайных ситуаций"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</si>
  <si>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Реализация мероприятий в рамках подпрограммы "Организация и обеспечение мероприятий в сфере гражданской обороны, защиты населения и территории муниципального образования городской округ город Пыть-Ях от чрезвычайных ситуаций"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</si>
  <si>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Подпрограмма "Укрепление пожарной безопасности в муниципальном образовании городской округ город Пыть-Ях"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</si>
  <si>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Реализация мероприятий в рамках подпрограммы "Укрепление пожарной безопасности в муниципальном образовании городской округ город Пыть-Ях"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</si>
  <si>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Подпрограмма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</t>
  </si>
  <si>
    <t>Реализация мероприятий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 в городе Пыть-Ях муниципальной программы "Доступная среда в муниципальном образовании городской округ город Пыть-Ях на 2014-2020 годы"</t>
  </si>
  <si>
    <t>Реализация мероприятий в рамках подпрограммы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</t>
  </si>
  <si>
    <t>Субсидии некоммерческим организациям, не являющимся государственными учреждениями в рамках подпрограммы "Поддержка социально ориентированных некоммерческих организаций и содействие развитию гражданского общества на территории муниципального образования городской округ город Пыть-Ях на 2014-2020 годы" муниципальной программы "Развитие гражданского общества муниципального образования городской округ город Пыть-Ях на 2014-2020 годы"</t>
  </si>
  <si>
    <t>Вед</t>
  </si>
  <si>
    <t>Рз</t>
  </si>
  <si>
    <t>Пр</t>
  </si>
  <si>
    <t>ВР</t>
  </si>
  <si>
    <t>Капитальный ремонт, ремонт автомобильных дорог общего пользования местного значения в рамках подпрограммы "Дорожное хозяйство" муниципальной программы "Развитие транспортной системы муниципального образования городской округ город Пыть-Ях на 2014-2020 годы"</t>
  </si>
  <si>
    <t>Субсидии некоммерческим организациям (за исключением государственных (муниципальных) учреждений)</t>
  </si>
  <si>
    <t>Пособия, компенсации, меры социальной поддержки по публичным нормативным обязательствам</t>
  </si>
  <si>
    <t>Приобретение товаров, работ, услуг в пользу граждан в целях их социального обеспечения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</si>
  <si>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"Преодоление социальной исключённости" муниципальной программы "Социальная поддержка жителей города Пыть-Яха на 2014-2020 годы" за счет средств бюджета автономного округа</t>
  </si>
  <si>
    <t>Обеспечение дополнительных гарантий прав на жилое помещение детей-сирот, детей, оставшихся без попечения родителей, лиц из числа детей-сирот, детей, оставшихся без попечения родителей, в рамках подпрограммы "Преодоление социальной исключённости" муниципальной программы "Социальная поддержка жителей города Пыть-Яха на 2014-2020 годы" за счет средств бюджета автономного округа</t>
  </si>
  <si>
    <t>Осуществление деятельности по опеке и попечительству в рамках подпрограммы "Дети Пыть-Яха" муниципальной программы "Социальная поддержка жителей города Пыть-Яха на 2014-2020 годы" за счет средств бюджета автономного округа</t>
  </si>
  <si>
    <t>Осуществление отдельного государственного полномочия Ханты-Мансийского автономного округа - Югры по присвоению спортивных разрядов и квалификационных категорий спортивных судей в рамках подпрограммы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 за счет средств бюджета автономного округа</t>
  </si>
  <si>
    <t>Развитие общественной инфраструктуры и реализация приоритетных направлений развития муниципальных образований автономного округа в рамках подпрограммы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 за счет средств бюджета автономного округа</t>
  </si>
  <si>
    <t>Реализация наказов избирателей депутатам Думы Ханты-Мансийского автономного округа - Югрыв рамках подпрограммы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 за счет средств бюджета автономного округа</t>
  </si>
  <si>
    <t>Капитальные вложения в объекты государственной (муниципальной) собственности</t>
  </si>
  <si>
    <t>Уплата прочих налогов, сборов</t>
  </si>
  <si>
    <t>Подпрограмма "Регулирование качества окружающей среды в муниципальном образовании городской округ город Пыть-Ях" муниципальной программы "Обеспечение экологической безопасности муниципального образования городской округ город Пыть-Ях на 2014-2020 годы"</t>
  </si>
  <si>
    <t>Реализация мероприятий в рамках подпрограммы "Регулирование качества окружающей среды в муниципальном образовании городской округ город Пыть-Ях" муниципальной программы "Обеспечение экологической безопасности муниципального образования городской округ город Пыть-Ях на 2014-2020 годы"</t>
  </si>
  <si>
    <t>Подпрограмма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</t>
  </si>
  <si>
    <t>Реализация мероприятий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</t>
  </si>
  <si>
    <t>Подпрограмма "Создание условий для обеспечения качественными коммунальными услугами"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</si>
  <si>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Реализация мероприятий в рамках подпрограммы "Создание условий для обеспечения качественными коммунальными услугами"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</si>
  <si>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Строительство и реконструкция объектов муниципальной собственности в рамках подпрограммы "Создание условий для обеспечения качественными коммунальными услугами"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</si>
  <si>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Реконструкция ВОС-1, II очередь, г. Пыть-Ях</t>
  </si>
  <si>
    <t>Денежные выплаты отдельным категориям граждан в рамках подпрограммы "Социальная поддержка отдельных категорий граждан" муниципальной программы  "Социальная поддержка жителей города Пыть-Яха на 2014-2020 годы"</t>
  </si>
  <si>
    <t>Подпрограмма "Развитие информационно-коммуникационных технологий" муниципальной программы "Информационное общество муниципального образования городской округ город Пыть-Ях на 2014-2020 годы"</t>
  </si>
  <si>
    <t>Услуги в области информационных технологий в рамках подпрограммы "Развитие информационно-коммуникационных технологий" муниципальной программы "Информационное общество муниципального образования городской округ город Пыть-Ях на 2014-2020 годы"</t>
  </si>
  <si>
    <t>ИТОГО РАСХОДОВ:</t>
  </si>
  <si>
    <t>Исполнение судебных актов</t>
  </si>
  <si>
    <t>Муниципальная программа "Социальная поддержка жителей города Пыть-Яха на 2014-2020 годы"</t>
  </si>
  <si>
    <t>Подпрограмма "Дети Пыть-Яха" муниципальной программы "Социальная поддержка жителей города Пыть-Яха на 2014-2020 годы"</t>
  </si>
  <si>
    <t>Муниципальная программа "Обеспечение экологической безопасности муниципального образования городской округ город Пыть-Ях на 2014-2020 годы"</t>
  </si>
  <si>
    <t>Муниципальная программа "Развитие образования в муниципальном образовании городской округ город Пыть-Ях на 2014-2020 годы"</t>
  </si>
  <si>
    <t>Муниципальная программа "Содействие занятости населения в муниципальном образовании городской округ город Пыть-Ях на 2014-2020 годы"</t>
  </si>
  <si>
    <t>Муниципальная программа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</t>
  </si>
  <si>
    <t>Подпрограмма "Развитие внутреннего и въездного туризма" муниципальной программы "Развитие  культуры и туризма в муниципальном образовании городской округ город Пыть-Ях на 2014-2020 годы"</t>
  </si>
  <si>
    <t>Наименование</t>
  </si>
  <si>
    <t>МКУ Дума г. Пыть-Яха</t>
  </si>
  <si>
    <t>Функционирование высшего должностного лица субъекта Российской Федерации и муниципального образования</t>
  </si>
  <si>
    <t>Подпрограмма "Молодежь Югры" муниципальной программы "Развитие образования в муниципальном образовании городской округ город Пыть-Ях на 2014-2020 годы"</t>
  </si>
  <si>
    <t>Подпрограмма "Общепрограммные мероприятия"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</si>
  <si>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Реализация мероприятий в рамках подпрограммы "Общепрограммные мероприятия"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</si>
  <si>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</si>
  <si>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</si>
  <si>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</si>
  <si>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</si>
  <si>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</si>
  <si>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</si>
  <si>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</si>
  <si>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</si>
  <si>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</si>
  <si>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</si>
  <si>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СРЕДСТВА МАССОВОЙ ИНФОРМАЦИИ</t>
  </si>
  <si>
    <t>Подпрограмма "Улучшение условий и охраны труда в муниципальном образовании городской округ город Пыть - Ях" муниципальной программы "Содействие занятости населения в муниципальном образовании городской округ город Пыть-Ях на 2014-2020 годы"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</si>
  <si>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</si>
  <si>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</si>
  <si>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Охрана семьи и детства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</si>
  <si>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</si>
  <si>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Исполнение муниципальных гарантий</t>
  </si>
  <si>
    <t>Фонд оплаты труда казенных учреждений и взносы по обязательному социальному страхованию</t>
  </si>
  <si>
    <t>Иные выплаты персоналу казенных учреждений, за исключением фонда оплаты труда</t>
  </si>
  <si>
    <t>Субсидии юридическим лицам (кроме некоммерческих организаций), индивидуальным предпринимателям, физическим лицам</t>
  </si>
  <si>
    <t>Предоставление субсидий бюджетным, автономным учреждениям и иным некоммерческим организациям</t>
  </si>
  <si>
    <t>Дорожное хозяйство (дорожные фонды)</t>
  </si>
  <si>
    <t>Бюджетные инвестиции на приобретение объектов недвижимого имущества в государственную (муниципальную) собственность</t>
  </si>
  <si>
    <t>Бюджетные инвестиции в объекты капитального строительства государственной (муниципальной) собственности</t>
  </si>
  <si>
    <t>Подпрограмма "Содействие развитию градостроительной деятельности на территории города Пыть-Яха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</si>
  <si>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Реализация мероприятий в рамках подпрограммы "Содействие развитию градостроительной деятельности на территории города Пыть-Яха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</si>
  <si>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Подпрограмма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</si>
  <si>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</si>
  <si>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Подпрограмма "Реализация государственной политики по профилактике экстремизма в г. Пыть-Яхе"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</t>
  </si>
  <si>
    <t>Муниципальная программа "Социально-экономическое развитие и инвестиции муниципального образования городской округ город Пыть-Ях на 2014-2020 годы"</t>
  </si>
  <si>
    <t>Подпрограмма "Совершенствование муниципального управления" муниципальной программы "Социально-экономическое развитие и инвестиции муниципального образования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</si>
  <si>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"Совершенствование муниципального управления" муниципальной программы "Социально-экономическое развитие и инвестиции муниципального образования городской округ город Пыть-Ях на 2014-2020 годы"</t>
  </si>
  <si>
    <t>Подпрограмма "Развитие малого и среднего предпринимательства" муниципальной программы "Социально-экономическое развитие и инвестиции муниципального образования городской округ город Пыть-Ях на 2014-2020 годы"</t>
  </si>
  <si>
    <t>Реализация мероприятий в рамках подпрограммы "Развитие малого и среднего предпринимательства" муниципальной программы "Социально-экономическое развитие и инвестиции муниципального образования городской округ город Пыть-Ях на 2014-2020 годы"</t>
  </si>
  <si>
    <t>Иные выплаты персоналу государственных (муниципальных) органов, за исключением фонда оплаты труда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</si>
  <si>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</si>
  <si>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</si>
  <si>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Пособия, компенсации и иные социальные выплаты гражданам, кроме публичных нормативных обязательств</t>
  </si>
  <si>
    <t>Реализация мероприятий в части укрепления материально-технической базы учреждений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</t>
  </si>
  <si>
    <t>Муниципальная программа "Развитие  культуры и туризма в муниципальном образовании городской округ город Пыть-Ях на 2014-2020 годы"</t>
  </si>
  <si>
    <t>Подпрограмма "Организационное обеспечение деятельности МКУ "Управление капитального строительства г. Пыть-Ях"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</si>
  <si>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Расходы на обеспечение деятельности (оказание услуг) муниципальных учреждений в рамках подпрограммы "Организационное обеспечение деятельности МКУ "Управление капитального строительства г. Пыть-Ях"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</si>
  <si>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Реализация мероприятий в части совершенствования системы управления муниципальным имуществом в рамках муниципальной программы "Управление муниципальным имуществом муниципального образования городской округ город Пыть-Ях на 2014-2020 годы"</t>
  </si>
  <si>
    <t>Публичные нормативные выплаты гражданам несоциального характера</t>
  </si>
  <si>
    <t>Глава местной  администрации (исполнительно-распорядительного органа муниципального образования) городского округа, в рамках непрограммного направления деятельности "Обеспечение деятельности муниципальных органов местного самоуправления"</t>
  </si>
  <si>
    <t>Подпрограмма "Поддержка частных инвестиций в жилищно-коммунальном комплексе"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</si>
  <si>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Предоставление социальных выплат гражданам на реализацию мероприятий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</si>
  <si>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ФСК с ледовой ареной в г. Пыть-Яхе</t>
  </si>
  <si>
    <t>Реализация дополнительных мероприятий в сфере занятости населения в рамках подпрограммы "Содействие трудоустройству граждан" муниципальной программы "Содействие занятости населения в муниципальном образовании городской округ город Пыть-Ях на 2014-2020 годы" за счет средств федерального бюджета</t>
  </si>
  <si>
    <t>Отчет об исполнении бюджета муниципального образования городской округ город Пыть-Ях за 9 месяцев 2015 года по разделам, подразделам, целевым статьям (муниципальным программам и непрограммным направлениям деятельности), видам расходов классификации расходов бюджета города Пыть-Яха в ведомственной структуре расходов</t>
  </si>
  <si>
    <t>Исполнено на 01.10.2015г.</t>
  </si>
  <si>
    <t>Реализация мероприятий в рамках подпрограммы "Улучшение условий и охраны труда в муниципальном образовании городской округ город Пыть - Ях" муниципальной программы "Содействие занятости населения в муниципальном образовании городской округ город Пыть-Ях на 2014-2020 годы"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</si>
  <si>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</si>
  <si>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федерального бюджета</t>
  </si>
  <si>
    <t>Создание условий для деятельности народных дружин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бюджета автономного округа</t>
  </si>
  <si>
    <t>Подпрограмма "Профилактика незаконного оборота и потребления наркотических средств и психотропных веществ"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</t>
  </si>
  <si>
    <t>Реализация мероприятий в рамках подпрограммы "Профилактика незаконного оборота и потребления наркотических средств и психотропных веществ"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</t>
  </si>
  <si>
    <t>Предоставление субсидий организациям в рамках подпрограммы "Создание условий для обеспечения качественными коммунальными услугами"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</si>
  <si>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Возмещение части затрат на уплату процентов организациям коммунального комплекса по привлекаемым заемным средствам на реконструкцию, расширение, модернизацию, строительство, капитальный ремонт объектов коммунального комплекса, реализацию проектов альтернативной энергетики, получаемой ранее в соответствии с постановлением Правительства Ханты-Мансийского автономного округа - Югры от 26 ноября 2010 года № 313-п в рамках подпрограммы "Поддержка частных инвестиций в жилищно-коммунальном комплексе"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 за счет средств бюджета автономного округа</t>
  </si>
  <si>
    <t>Подпрограмма "Обеспечение равных прав потребителей на получение энергетических ресурсов"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</si>
  <si>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Возмещение части затрат на уплату процентов по привлекаемым заемным средствам на оплату задолженности за энергоресурсы в рамках подпрограммы "Обеспечение равных прав потребителей на получение энергетических ресурсов" 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 за счет средств бюджета автономного округа</t>
  </si>
  <si>
    <t>Предоставление субсидий организациям  в рамках подпрограммы "Обеспечение равных прав потребителей на получение энергетических ресурсов" 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</si>
  <si>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Обеспечение учащихся спортивных школ спортивным оборудованием, экипировкой и инвентарем, проведению тренировочных сборов и участию в соревнованиях в рамках подпрограммы "Развитие детско-юношеского спорта и системы подготовки спортивного резерва" муниципальной программы "Развитие физической культуры и спорта в муниципальном образовании городской округ город Пыть-Ях на 2014-2020 годы" за счет средств бюджета автономного округа</t>
  </si>
  <si>
    <t>Повышение оплаты труда работников муниципальных учреждений культуры и дополнительного образования детей в целях реализации указов Президента Российской Федерации от 7 мая 2012 года № 597 "О мероприятиях по реализации государственной социальной политики", 1 июня 2012 года № 761 "О национальной стратегии действий в интересах детей на 2012–2017 годы" в рамках подпрограммы "Развитие детско-юношеского спорта и системы подготовки спортивного резерва" муниципальной программы "Развитие физической культуры и спорта в муниципальном образовании городской округ город Пыть-Ях на 2014-2020 годы" за счет средств бюджета автономного округа</t>
  </si>
  <si>
    <t>Мероприятия подпрограммы «Обеспечение жильем молодых семей» федеральной целевой программы «Жилище» на 2011–2015 годы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федерального бюджета</t>
  </si>
  <si>
    <t xml:space="preserve">от   26.11.2015  № 2250-ра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</si>
</sst>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1" formatCode="_-* #,##0_р_._-;\-* #,##0_р_._-;_-* &quot;-&quot;_р_._-;_-@_-"/>
    <numFmt numFmtId="43" formatCode="_-* #,##0.00_р_._-;\-* #,##0.00_р_._-;_-* &quot;-&quot;??_р_._-;_-@_-"/>
    <numFmt numFmtId="164" formatCode="000"/>
    <numFmt numFmtId="165" formatCode="0000"/>
    <numFmt numFmtId="166" formatCode="0000000"/>
    <numFmt numFmtId="167" formatCode="00;;"/>
    <numFmt numFmtId="168" formatCode="000;;"/>
    <numFmt numFmtId="169" formatCode="#,##0.00;[Red]\-#,##0.00;0.00"/>
    <numFmt numFmtId="170" formatCode="00"/>
    <numFmt numFmtId="171" formatCode="#,##0.0"/>
    <numFmt numFmtId="172" formatCode="0.0"/>
  </numFmts>
  <fonts count="29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3"/>
      <name val="Times New Roman"/>
      <family val="1"/>
      <charset val="204"/>
    </font>
    <font>
      <sz val="10"/>
      <name val="Helv"/>
    </font>
    <font>
      <i/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1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5">
    <xf numFmtId="0" fontId="0" fillId="0" borderId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10" borderId="0" applyNumberFormat="0" applyBorder="0" applyAlignment="0" applyProtection="0"/>
    <xf numFmtId="0" fontId="5" fillId="4" borderId="1" applyNumberFormat="0" applyAlignment="0" applyProtection="0"/>
    <xf numFmtId="0" fontId="6" fillId="11" borderId="2" applyNumberFormat="0" applyAlignment="0" applyProtection="0"/>
    <xf numFmtId="0" fontId="7" fillId="11" borderId="1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2" fillId="12" borderId="7" applyNumberFormat="0" applyAlignment="0" applyProtection="0"/>
    <xf numFmtId="0" fontId="13" fillId="0" borderId="0" applyNumberFormat="0" applyFill="0" applyBorder="0" applyAlignment="0" applyProtection="0"/>
    <xf numFmtId="0" fontId="14" fillId="13" borderId="0" applyNumberFormat="0" applyBorder="0" applyAlignment="0" applyProtection="0"/>
    <xf numFmtId="0" fontId="21" fillId="0" borderId="0"/>
    <xf numFmtId="0" fontId="3" fillId="0" borderId="0"/>
    <xf numFmtId="0" fontId="26" fillId="0" borderId="0"/>
    <xf numFmtId="0" fontId="27" fillId="0" borderId="0"/>
    <xf numFmtId="0" fontId="28" fillId="0" borderId="0"/>
    <xf numFmtId="0" fontId="2" fillId="0" borderId="0"/>
    <xf numFmtId="0" fontId="26" fillId="0" borderId="0"/>
    <xf numFmtId="0" fontId="21" fillId="0" borderId="0"/>
    <xf numFmtId="0" fontId="15" fillId="2" borderId="0" applyNumberFormat="0" applyBorder="0" applyAlignment="0" applyProtection="0"/>
    <xf numFmtId="0" fontId="16" fillId="0" borderId="0" applyNumberFormat="0" applyFill="0" applyBorder="0" applyAlignment="0" applyProtection="0"/>
    <xf numFmtId="0" fontId="1" fillId="14" borderId="8" applyNumberFormat="0" applyFont="0" applyAlignment="0" applyProtection="0"/>
    <xf numFmtId="0" fontId="17" fillId="0" borderId="9" applyNumberFormat="0" applyFill="0" applyAlignment="0" applyProtection="0"/>
    <xf numFmtId="0" fontId="23" fillId="0" borderId="0"/>
    <xf numFmtId="0" fontId="18" fillId="0" borderId="0" applyNumberForma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9" fillId="3" borderId="0" applyNumberFormat="0" applyBorder="0" applyAlignment="0" applyProtection="0"/>
  </cellStyleXfs>
  <cellXfs count="87">
    <xf numFmtId="0" fontId="0" fillId="0" borderId="0" xfId="0"/>
    <xf numFmtId="0" fontId="22" fillId="0" borderId="0" xfId="23" applyFont="1" applyFill="1" applyBorder="1" applyAlignment="1" applyProtection="1">
      <alignment wrapText="1"/>
      <protection hidden="1"/>
    </xf>
    <xf numFmtId="0" fontId="22" fillId="0" borderId="0" xfId="23" applyFont="1" applyFill="1" applyAlignment="1">
      <alignment wrapText="1"/>
    </xf>
    <xf numFmtId="0" fontId="22" fillId="0" borderId="0" xfId="23" applyFont="1" applyFill="1"/>
    <xf numFmtId="0" fontId="22" fillId="0" borderId="0" xfId="23" applyFont="1" applyFill="1" applyAlignment="1">
      <alignment horizontal="center" vertical="center"/>
    </xf>
    <xf numFmtId="170" fontId="22" fillId="0" borderId="0" xfId="23" applyNumberFormat="1" applyFont="1" applyFill="1" applyAlignment="1">
      <alignment horizontal="center" vertical="center"/>
    </xf>
    <xf numFmtId="1" fontId="22" fillId="0" borderId="0" xfId="23" applyNumberFormat="1" applyFont="1" applyFill="1" applyAlignment="1">
      <alignment horizontal="center" vertical="center"/>
    </xf>
    <xf numFmtId="165" fontId="22" fillId="0" borderId="0" xfId="23" applyNumberFormat="1" applyFont="1" applyFill="1" applyAlignment="1">
      <alignment horizontal="center" vertical="center"/>
    </xf>
    <xf numFmtId="4" fontId="22" fillId="0" borderId="0" xfId="23" applyNumberFormat="1" applyFont="1" applyFill="1"/>
    <xf numFmtId="0" fontId="20" fillId="0" borderId="0" xfId="23" applyFont="1" applyFill="1"/>
    <xf numFmtId="0" fontId="20" fillId="15" borderId="0" xfId="23" applyFont="1" applyFill="1"/>
    <xf numFmtId="0" fontId="22" fillId="15" borderId="0" xfId="23" applyFont="1" applyFill="1"/>
    <xf numFmtId="0" fontId="22" fillId="15" borderId="0" xfId="23" applyFont="1" applyFill="1" applyAlignment="1">
      <alignment horizontal="center" vertical="center"/>
    </xf>
    <xf numFmtId="170" fontId="22" fillId="15" borderId="0" xfId="23" applyNumberFormat="1" applyFont="1" applyFill="1" applyAlignment="1">
      <alignment horizontal="center" vertical="center"/>
    </xf>
    <xf numFmtId="1" fontId="22" fillId="15" borderId="0" xfId="23" applyNumberFormat="1" applyFont="1" applyFill="1" applyAlignment="1">
      <alignment horizontal="center" vertical="center"/>
    </xf>
    <xf numFmtId="165" fontId="22" fillId="15" borderId="0" xfId="23" applyNumberFormat="1" applyFont="1" applyFill="1" applyAlignment="1">
      <alignment horizontal="center" vertical="center"/>
    </xf>
    <xf numFmtId="4" fontId="22" fillId="15" borderId="0" xfId="23" applyNumberFormat="1" applyFont="1" applyFill="1"/>
    <xf numFmtId="0" fontId="20" fillId="15" borderId="0" xfId="23" applyFont="1" applyFill="1" applyAlignment="1">
      <alignment horizontal="right"/>
    </xf>
    <xf numFmtId="0" fontId="22" fillId="15" borderId="10" xfId="0" applyFont="1" applyFill="1" applyBorder="1" applyAlignment="1">
      <alignment horizontal="center" vertical="center" wrapText="1"/>
    </xf>
    <xf numFmtId="0" fontId="22" fillId="15" borderId="14" xfId="0" applyFont="1" applyFill="1" applyBorder="1" applyAlignment="1">
      <alignment horizontal="center" vertical="center" wrapText="1"/>
    </xf>
    <xf numFmtId="171" fontId="22" fillId="15" borderId="10" xfId="25" applyNumberFormat="1" applyFont="1" applyFill="1" applyBorder="1" applyAlignment="1">
      <alignment horizontal="center" vertical="center" wrapText="1"/>
    </xf>
    <xf numFmtId="0" fontId="22" fillId="15" borderId="0" xfId="23" applyNumberFormat="1" applyFont="1" applyFill="1" applyAlignment="1">
      <alignment horizontal="center"/>
    </xf>
    <xf numFmtId="0" fontId="22" fillId="15" borderId="10" xfId="0" applyNumberFormat="1" applyFont="1" applyFill="1" applyBorder="1" applyAlignment="1">
      <alignment horizontal="center" wrapText="1"/>
    </xf>
    <xf numFmtId="0" fontId="22" fillId="15" borderId="11" xfId="23" applyNumberFormat="1" applyFont="1" applyFill="1" applyBorder="1" applyAlignment="1" applyProtection="1">
      <alignment horizontal="center" vertical="center"/>
      <protection hidden="1"/>
    </xf>
    <xf numFmtId="0" fontId="22" fillId="15" borderId="12" xfId="23" applyNumberFormat="1" applyFont="1" applyFill="1" applyBorder="1" applyAlignment="1" applyProtection="1">
      <alignment horizontal="center" vertical="center"/>
      <protection hidden="1"/>
    </xf>
    <xf numFmtId="0" fontId="22" fillId="15" borderId="13" xfId="23" applyNumberFormat="1" applyFont="1" applyFill="1" applyBorder="1" applyAlignment="1" applyProtection="1">
      <alignment horizontal="center" vertical="center"/>
      <protection hidden="1"/>
    </xf>
    <xf numFmtId="0" fontId="22" fillId="15" borderId="10" xfId="23" applyNumberFormat="1" applyFont="1" applyFill="1" applyBorder="1" applyAlignment="1">
      <alignment horizontal="center"/>
    </xf>
    <xf numFmtId="0" fontId="22" fillId="15" borderId="0" xfId="23" applyFont="1" applyFill="1" applyBorder="1" applyAlignment="1" applyProtection="1">
      <alignment wrapText="1"/>
      <protection hidden="1"/>
    </xf>
    <xf numFmtId="164" fontId="22" fillId="15" borderId="10" xfId="23" applyNumberFormat="1" applyFont="1" applyFill="1" applyBorder="1" applyAlignment="1" applyProtection="1">
      <alignment wrapText="1"/>
      <protection hidden="1"/>
    </xf>
    <xf numFmtId="164" fontId="22" fillId="15" borderId="10" xfId="23" applyNumberFormat="1" applyFont="1" applyFill="1" applyBorder="1" applyAlignment="1" applyProtection="1">
      <alignment horizontal="center" vertical="center" wrapText="1"/>
      <protection hidden="1"/>
    </xf>
    <xf numFmtId="170" fontId="22" fillId="15" borderId="10" xfId="23" applyNumberFormat="1" applyFont="1" applyFill="1" applyBorder="1" applyAlignment="1" applyProtection="1">
      <alignment horizontal="center" vertical="center" wrapText="1"/>
      <protection hidden="1"/>
    </xf>
    <xf numFmtId="170" fontId="22" fillId="15" borderId="11" xfId="23" applyNumberFormat="1" applyFont="1" applyFill="1" applyBorder="1" applyAlignment="1" applyProtection="1">
      <alignment horizontal="center" vertical="center" wrapText="1"/>
      <protection hidden="1"/>
    </xf>
    <xf numFmtId="1" fontId="22" fillId="15" borderId="12" xfId="23" applyNumberFormat="1" applyFont="1" applyFill="1" applyBorder="1" applyAlignment="1" applyProtection="1">
      <alignment horizontal="center" vertical="center" wrapText="1"/>
      <protection hidden="1"/>
    </xf>
    <xf numFmtId="165" fontId="22" fillId="15" borderId="13" xfId="23" applyNumberFormat="1" applyFont="1" applyFill="1" applyBorder="1" applyAlignment="1" applyProtection="1">
      <alignment horizontal="center" vertical="center" wrapText="1"/>
      <protection hidden="1"/>
    </xf>
    <xf numFmtId="169" fontId="22" fillId="15" borderId="15" xfId="23" applyNumberFormat="1" applyFont="1" applyFill="1" applyBorder="1" applyAlignment="1" applyProtection="1">
      <alignment horizontal="right" vertical="center" wrapText="1"/>
      <protection hidden="1"/>
    </xf>
    <xf numFmtId="0" fontId="22" fillId="15" borderId="0" xfId="23" applyFont="1" applyFill="1" applyAlignment="1">
      <alignment wrapText="1"/>
    </xf>
    <xf numFmtId="165" fontId="22" fillId="15" borderId="10" xfId="23" applyNumberFormat="1" applyFont="1" applyFill="1" applyBorder="1" applyAlignment="1" applyProtection="1">
      <alignment wrapText="1"/>
      <protection hidden="1"/>
    </xf>
    <xf numFmtId="169" fontId="22" fillId="15" borderId="10" xfId="23" applyNumberFormat="1" applyFont="1" applyFill="1" applyBorder="1" applyAlignment="1" applyProtection="1">
      <alignment horizontal="right" vertical="center" wrapText="1"/>
      <protection hidden="1"/>
    </xf>
    <xf numFmtId="166" fontId="22" fillId="15" borderId="10" xfId="23" applyNumberFormat="1" applyFont="1" applyFill="1" applyBorder="1" applyAlignment="1" applyProtection="1">
      <alignment wrapText="1"/>
      <protection hidden="1"/>
    </xf>
    <xf numFmtId="0" fontId="22" fillId="15" borderId="10" xfId="23" applyNumberFormat="1" applyFont="1" applyFill="1" applyBorder="1" applyAlignment="1" applyProtection="1">
      <alignment horizontal="center" vertical="center" wrapText="1"/>
      <protection hidden="1"/>
    </xf>
    <xf numFmtId="169" fontId="22" fillId="15" borderId="10" xfId="24" applyNumberFormat="1" applyFont="1" applyFill="1" applyBorder="1" applyAlignment="1" applyProtection="1">
      <protection hidden="1"/>
    </xf>
    <xf numFmtId="169" fontId="22" fillId="15" borderId="10" xfId="23" applyNumberFormat="1" applyFont="1" applyFill="1" applyBorder="1" applyAlignment="1" applyProtection="1">
      <alignment horizontal="right" wrapText="1"/>
      <protection hidden="1"/>
    </xf>
    <xf numFmtId="164" fontId="22" fillId="15" borderId="10" xfId="20" applyNumberFormat="1" applyFont="1" applyFill="1" applyBorder="1" applyAlignment="1" applyProtection="1">
      <alignment wrapText="1"/>
      <protection hidden="1"/>
    </xf>
    <xf numFmtId="169" fontId="22" fillId="15" borderId="15" xfId="24" applyNumberFormat="1" applyFont="1" applyFill="1" applyBorder="1" applyAlignment="1" applyProtection="1">
      <protection hidden="1"/>
    </xf>
    <xf numFmtId="164" fontId="22" fillId="15" borderId="10" xfId="23" applyNumberFormat="1" applyFont="1" applyFill="1" applyBorder="1" applyAlignment="1" applyProtection="1">
      <alignment horizontal="center" vertical="center"/>
      <protection hidden="1"/>
    </xf>
    <xf numFmtId="167" fontId="22" fillId="15" borderId="10" xfId="23" applyNumberFormat="1" applyFont="1" applyFill="1" applyBorder="1" applyAlignment="1" applyProtection="1">
      <alignment horizontal="center" vertical="center"/>
      <protection hidden="1"/>
    </xf>
    <xf numFmtId="170" fontId="22" fillId="15" borderId="11" xfId="23" applyNumberFormat="1" applyFont="1" applyFill="1" applyBorder="1" applyAlignment="1" applyProtection="1">
      <alignment horizontal="center" vertical="center"/>
      <protection hidden="1"/>
    </xf>
    <xf numFmtId="1" fontId="22" fillId="15" borderId="12" xfId="23" applyNumberFormat="1" applyFont="1" applyFill="1" applyBorder="1" applyAlignment="1" applyProtection="1">
      <alignment horizontal="center" vertical="center"/>
      <protection hidden="1"/>
    </xf>
    <xf numFmtId="165" fontId="22" fillId="15" borderId="13" xfId="23" applyNumberFormat="1" applyFont="1" applyFill="1" applyBorder="1" applyAlignment="1" applyProtection="1">
      <alignment horizontal="center" vertical="center"/>
      <protection hidden="1"/>
    </xf>
    <xf numFmtId="168" fontId="22" fillId="15" borderId="10" xfId="23" applyNumberFormat="1" applyFont="1" applyFill="1" applyBorder="1" applyAlignment="1" applyProtection="1">
      <alignment horizontal="center" vertical="center"/>
      <protection hidden="1"/>
    </xf>
    <xf numFmtId="0" fontId="22" fillId="15" borderId="10" xfId="23" applyNumberFormat="1" applyFont="1" applyFill="1" applyBorder="1" applyAlignment="1" applyProtection="1">
      <alignment horizontal="center" vertical="center"/>
      <protection hidden="1"/>
    </xf>
    <xf numFmtId="166" fontId="22" fillId="15" borderId="10" xfId="18" applyNumberFormat="1" applyFont="1" applyFill="1" applyBorder="1" applyAlignment="1" applyProtection="1">
      <alignment wrapText="1"/>
      <protection hidden="1"/>
    </xf>
    <xf numFmtId="164" fontId="22" fillId="15" borderId="10" xfId="18" applyNumberFormat="1" applyFont="1" applyFill="1" applyBorder="1" applyAlignment="1" applyProtection="1">
      <alignment horizontal="center" vertical="center"/>
      <protection hidden="1"/>
    </xf>
    <xf numFmtId="167" fontId="22" fillId="15" borderId="10" xfId="18" applyNumberFormat="1" applyFont="1" applyFill="1" applyBorder="1" applyAlignment="1" applyProtection="1">
      <alignment horizontal="center" vertical="center"/>
      <protection hidden="1"/>
    </xf>
    <xf numFmtId="170" fontId="22" fillId="15" borderId="11" xfId="18" applyNumberFormat="1" applyFont="1" applyFill="1" applyBorder="1" applyAlignment="1" applyProtection="1">
      <alignment horizontal="center" vertical="center"/>
      <protection hidden="1"/>
    </xf>
    <xf numFmtId="1" fontId="22" fillId="15" borderId="12" xfId="18" applyNumberFormat="1" applyFont="1" applyFill="1" applyBorder="1" applyAlignment="1" applyProtection="1">
      <alignment horizontal="center" vertical="center"/>
      <protection hidden="1"/>
    </xf>
    <xf numFmtId="165" fontId="22" fillId="15" borderId="13" xfId="18" applyNumberFormat="1" applyFont="1" applyFill="1" applyBorder="1" applyAlignment="1" applyProtection="1">
      <alignment horizontal="center" vertical="center"/>
      <protection hidden="1"/>
    </xf>
    <xf numFmtId="168" fontId="22" fillId="15" borderId="10" xfId="18" applyNumberFormat="1" applyFont="1" applyFill="1" applyBorder="1" applyAlignment="1" applyProtection="1">
      <alignment horizontal="center" vertical="center"/>
      <protection hidden="1"/>
    </xf>
    <xf numFmtId="2" fontId="22" fillId="15" borderId="0" xfId="23" applyNumberFormat="1" applyFont="1" applyFill="1" applyAlignment="1">
      <alignment wrapText="1"/>
    </xf>
    <xf numFmtId="0" fontId="22" fillId="15" borderId="10" xfId="19" applyNumberFormat="1" applyFont="1" applyFill="1" applyBorder="1" applyAlignment="1" applyProtection="1">
      <alignment horizontal="left" vertical="center" wrapText="1"/>
      <protection hidden="1"/>
    </xf>
    <xf numFmtId="164" fontId="22" fillId="15" borderId="10" xfId="18" applyNumberFormat="1" applyFont="1" applyFill="1" applyBorder="1" applyAlignment="1" applyProtection="1">
      <alignment wrapText="1"/>
      <protection hidden="1"/>
    </xf>
    <xf numFmtId="0" fontId="22" fillId="15" borderId="10" xfId="18" applyNumberFormat="1" applyFont="1" applyFill="1" applyBorder="1" applyAlignment="1" applyProtection="1">
      <alignment horizontal="center" vertical="center"/>
      <protection hidden="1"/>
    </xf>
    <xf numFmtId="164" fontId="24" fillId="15" borderId="10" xfId="23" applyNumberFormat="1" applyFont="1" applyFill="1" applyBorder="1" applyAlignment="1" applyProtection="1">
      <alignment wrapText="1"/>
      <protection hidden="1"/>
    </xf>
    <xf numFmtId="164" fontId="24" fillId="15" borderId="10" xfId="23" applyNumberFormat="1" applyFont="1" applyFill="1" applyBorder="1" applyAlignment="1" applyProtection="1">
      <alignment horizontal="center" vertical="center"/>
      <protection hidden="1"/>
    </xf>
    <xf numFmtId="167" fontId="24" fillId="15" borderId="10" xfId="23" applyNumberFormat="1" applyFont="1" applyFill="1" applyBorder="1" applyAlignment="1" applyProtection="1">
      <alignment horizontal="center" vertical="center"/>
      <protection hidden="1"/>
    </xf>
    <xf numFmtId="170" fontId="24" fillId="15" borderId="11" xfId="23" applyNumberFormat="1" applyFont="1" applyFill="1" applyBorder="1" applyAlignment="1" applyProtection="1">
      <alignment horizontal="center" vertical="center"/>
      <protection hidden="1"/>
    </xf>
    <xf numFmtId="1" fontId="24" fillId="15" borderId="12" xfId="23" applyNumberFormat="1" applyFont="1" applyFill="1" applyBorder="1" applyAlignment="1" applyProtection="1">
      <alignment horizontal="center" vertical="center"/>
      <protection hidden="1"/>
    </xf>
    <xf numFmtId="165" fontId="24" fillId="15" borderId="13" xfId="23" applyNumberFormat="1" applyFont="1" applyFill="1" applyBorder="1" applyAlignment="1" applyProtection="1">
      <alignment horizontal="center" vertical="center"/>
      <protection hidden="1"/>
    </xf>
    <xf numFmtId="0" fontId="24" fillId="15" borderId="10" xfId="23" applyNumberFormat="1" applyFont="1" applyFill="1" applyBorder="1" applyAlignment="1" applyProtection="1">
      <alignment horizontal="center" vertical="center"/>
      <protection hidden="1"/>
    </xf>
    <xf numFmtId="169" fontId="24" fillId="15" borderId="10" xfId="23" applyNumberFormat="1" applyFont="1" applyFill="1" applyBorder="1" applyAlignment="1" applyProtection="1">
      <alignment horizontal="right" vertical="center" wrapText="1"/>
      <protection hidden="1"/>
    </xf>
    <xf numFmtId="0" fontId="24" fillId="15" borderId="0" xfId="23" applyFont="1" applyFill="1" applyBorder="1" applyAlignment="1" applyProtection="1">
      <alignment wrapText="1"/>
      <protection hidden="1"/>
    </xf>
    <xf numFmtId="0" fontId="24" fillId="15" borderId="0" xfId="23" applyFont="1" applyFill="1" applyAlignment="1">
      <alignment wrapText="1"/>
    </xf>
    <xf numFmtId="0" fontId="22" fillId="15" borderId="10" xfId="23" applyNumberFormat="1" applyFont="1" applyFill="1" applyBorder="1" applyAlignment="1" applyProtection="1">
      <alignment wrapText="1"/>
      <protection hidden="1"/>
    </xf>
    <xf numFmtId="0" fontId="22" fillId="15" borderId="13" xfId="23" applyNumberFormat="1" applyFont="1" applyFill="1" applyBorder="1" applyAlignment="1" applyProtection="1">
      <alignment horizontal="center" wrapText="1"/>
      <protection hidden="1"/>
    </xf>
    <xf numFmtId="40" fontId="22" fillId="15" borderId="10" xfId="23" applyNumberFormat="1" applyFont="1" applyFill="1" applyBorder="1" applyAlignment="1" applyProtection="1">
      <alignment wrapText="1"/>
      <protection hidden="1"/>
    </xf>
    <xf numFmtId="164" fontId="22" fillId="15" borderId="15" xfId="23" applyNumberFormat="1" applyFont="1" applyFill="1" applyBorder="1" applyAlignment="1" applyProtection="1">
      <alignment horizontal="center" vertical="center" wrapText="1"/>
      <protection hidden="1"/>
    </xf>
    <xf numFmtId="0" fontId="22" fillId="15" borderId="15" xfId="23" applyNumberFormat="1" applyFont="1" applyFill="1" applyBorder="1" applyAlignment="1" applyProtection="1">
      <alignment horizontal="center" vertical="center" wrapText="1"/>
      <protection hidden="1"/>
    </xf>
    <xf numFmtId="0" fontId="22" fillId="15" borderId="11" xfId="23" applyNumberFormat="1" applyFont="1" applyFill="1" applyBorder="1" applyAlignment="1" applyProtection="1">
      <alignment horizontal="center" wrapText="1"/>
      <protection hidden="1"/>
    </xf>
    <xf numFmtId="0" fontId="22" fillId="15" borderId="12" xfId="23" applyNumberFormat="1" applyFont="1" applyFill="1" applyBorder="1" applyAlignment="1" applyProtection="1">
      <alignment horizontal="center" wrapText="1"/>
      <protection hidden="1"/>
    </xf>
    <xf numFmtId="0" fontId="22" fillId="15" borderId="13" xfId="23" applyNumberFormat="1" applyFont="1" applyFill="1" applyBorder="1" applyAlignment="1" applyProtection="1">
      <alignment horizontal="center" wrapText="1"/>
      <protection hidden="1"/>
    </xf>
    <xf numFmtId="172" fontId="20" fillId="0" borderId="0" xfId="25" applyNumberFormat="1" applyFont="1" applyFill="1" applyAlignment="1">
      <alignment horizontal="right"/>
    </xf>
    <xf numFmtId="0" fontId="20" fillId="0" borderId="0" xfId="23" applyFont="1" applyFill="1" applyAlignment="1">
      <alignment horizontal="right"/>
    </xf>
    <xf numFmtId="0" fontId="20" fillId="0" borderId="0" xfId="23" applyFont="1" applyFill="1" applyAlignment="1">
      <alignment horizontal="right" vertical="center" wrapText="1"/>
    </xf>
    <xf numFmtId="0" fontId="25" fillId="15" borderId="0" xfId="23" applyFont="1" applyFill="1" applyAlignment="1">
      <alignment horizontal="center" wrapText="1"/>
    </xf>
    <xf numFmtId="0" fontId="22" fillId="15" borderId="16" xfId="0" applyFont="1" applyFill="1" applyBorder="1" applyAlignment="1">
      <alignment horizontal="center" vertical="center"/>
    </xf>
    <xf numFmtId="0" fontId="22" fillId="15" borderId="17" xfId="0" applyFont="1" applyFill="1" applyBorder="1" applyAlignment="1">
      <alignment horizontal="center" vertical="center"/>
    </xf>
    <xf numFmtId="0" fontId="22" fillId="15" borderId="18" xfId="0" applyFont="1" applyFill="1" applyBorder="1" applyAlignment="1">
      <alignment horizontal="center" vertical="center"/>
    </xf>
  </cellXfs>
  <cellStyles count="35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Обычный 2 2" xfId="19"/>
    <cellStyle name="Обычный 2 3" xfId="20"/>
    <cellStyle name="Обычный 3" xfId="21"/>
    <cellStyle name="Обычный 4" xfId="22"/>
    <cellStyle name="Обычный_tmp" xfId="23"/>
    <cellStyle name="Обычный_tmp_2014" xfId="24"/>
    <cellStyle name="Обычный_Tmp2" xfId="25"/>
    <cellStyle name="Плохой" xfId="26" builtinId="27" customBuiltin="1"/>
    <cellStyle name="Пояснение" xfId="27" builtinId="53" customBuiltin="1"/>
    <cellStyle name="Примечание" xfId="28" builtinId="10" customBuiltin="1"/>
    <cellStyle name="Связанная ячейка" xfId="29" builtinId="24" customBuiltin="1"/>
    <cellStyle name="Стиль 1" xfId="30"/>
    <cellStyle name="Текст предупреждения" xfId="31" builtinId="11" customBuiltin="1"/>
    <cellStyle name="Тысячи [0]_Лист1" xfId="32"/>
    <cellStyle name="Тысячи_Лист1" xfId="33"/>
    <cellStyle name="Хороший" xfId="34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9"/>
    <outlinePr summaryBelow="0" summaryRight="0"/>
    <pageSetUpPr fitToPage="1"/>
  </sheetPr>
  <dimension ref="A1:IW1137"/>
  <sheetViews>
    <sheetView showGridLines="0" tabSelected="1" topLeftCell="A1103" zoomScale="75" zoomScaleNormal="75" workbookViewId="0">
      <selection activeCell="B1" sqref="B1:M1114"/>
    </sheetView>
  </sheetViews>
  <sheetFormatPr defaultColWidth="9.33203125" defaultRowHeight="16.8" x14ac:dyDescent="0.3"/>
  <cols>
    <col min="1" max="1" width="0.6640625" style="3" customWidth="1"/>
    <col min="2" max="2" width="94.109375" style="3" customWidth="1"/>
    <col min="3" max="3" width="6" style="4" customWidth="1"/>
    <col min="4" max="5" width="5.33203125" style="4" customWidth="1"/>
    <col min="6" max="6" width="6" style="5" customWidth="1"/>
    <col min="7" max="7" width="3.33203125" style="6" customWidth="1"/>
    <col min="8" max="8" width="7.44140625" style="7" bestFit="1" customWidth="1"/>
    <col min="9" max="9" width="6.6640625" style="4" customWidth="1"/>
    <col min="10" max="10" width="6.6640625" style="4" hidden="1" customWidth="1"/>
    <col min="11" max="11" width="24.6640625" style="8" customWidth="1"/>
    <col min="12" max="12" width="20.6640625" style="8" customWidth="1"/>
    <col min="13" max="13" width="11.33203125" style="3" customWidth="1"/>
    <col min="14" max="16384" width="9.33203125" style="3"/>
  </cols>
  <sheetData>
    <row r="1" spans="1:13" s="9" customFormat="1" ht="15.6" x14ac:dyDescent="0.3">
      <c r="B1" s="80" t="s">
        <v>198</v>
      </c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</row>
    <row r="2" spans="1:13" s="9" customFormat="1" ht="15.6" x14ac:dyDescent="0.3">
      <c r="B2" s="81" t="s">
        <v>118</v>
      </c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</row>
    <row r="3" spans="1:13" s="9" customFormat="1" ht="15.6" x14ac:dyDescent="0.3">
      <c r="B3" s="82" t="s">
        <v>332</v>
      </c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</row>
    <row r="4" spans="1:13" s="10" customFormat="1" ht="92.4" customHeight="1" x14ac:dyDescent="0.35">
      <c r="B4" s="83" t="s">
        <v>316</v>
      </c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</row>
    <row r="5" spans="1:13" s="11" customFormat="1" x14ac:dyDescent="0.3">
      <c r="C5" s="12"/>
      <c r="D5" s="12"/>
      <c r="E5" s="12"/>
      <c r="F5" s="13"/>
      <c r="G5" s="14"/>
      <c r="H5" s="15"/>
      <c r="I5" s="12"/>
      <c r="J5" s="12"/>
      <c r="L5" s="16"/>
      <c r="M5" s="17" t="s">
        <v>145</v>
      </c>
    </row>
    <row r="6" spans="1:13" s="12" customFormat="1" ht="50.4" x14ac:dyDescent="0.25">
      <c r="B6" s="18" t="s">
        <v>261</v>
      </c>
      <c r="C6" s="18" t="s">
        <v>225</v>
      </c>
      <c r="D6" s="18" t="s">
        <v>226</v>
      </c>
      <c r="E6" s="18" t="s">
        <v>227</v>
      </c>
      <c r="F6" s="84" t="s">
        <v>126</v>
      </c>
      <c r="G6" s="85"/>
      <c r="H6" s="86"/>
      <c r="I6" s="19" t="s">
        <v>228</v>
      </c>
      <c r="J6" s="19"/>
      <c r="K6" s="18" t="s">
        <v>152</v>
      </c>
      <c r="L6" s="18" t="s">
        <v>317</v>
      </c>
      <c r="M6" s="20" t="s">
        <v>88</v>
      </c>
    </row>
    <row r="7" spans="1:13" s="21" customFormat="1" x14ac:dyDescent="0.3">
      <c r="B7" s="22">
        <v>1</v>
      </c>
      <c r="C7" s="22">
        <v>2</v>
      </c>
      <c r="D7" s="22">
        <v>3</v>
      </c>
      <c r="E7" s="22">
        <v>4</v>
      </c>
      <c r="F7" s="23"/>
      <c r="G7" s="24">
        <v>5</v>
      </c>
      <c r="H7" s="25"/>
      <c r="I7" s="22">
        <v>6</v>
      </c>
      <c r="J7" s="22"/>
      <c r="K7" s="26">
        <v>7</v>
      </c>
      <c r="L7" s="26">
        <v>8</v>
      </c>
      <c r="M7" s="26">
        <v>9</v>
      </c>
    </row>
    <row r="8" spans="1:13" s="35" customFormat="1" x14ac:dyDescent="0.3">
      <c r="A8" s="27"/>
      <c r="B8" s="28" t="s">
        <v>262</v>
      </c>
      <c r="C8" s="29">
        <v>10</v>
      </c>
      <c r="D8" s="30"/>
      <c r="E8" s="30"/>
      <c r="F8" s="31"/>
      <c r="G8" s="32"/>
      <c r="H8" s="33"/>
      <c r="I8" s="29"/>
      <c r="J8" s="75"/>
      <c r="K8" s="34">
        <f>K9+K79</f>
        <v>37899700</v>
      </c>
      <c r="L8" s="34">
        <f>L9+L79</f>
        <v>27817738.550000001</v>
      </c>
      <c r="M8" s="34">
        <f>ROUND(L8/K8*100,2)</f>
        <v>73.400000000000006</v>
      </c>
    </row>
    <row r="9" spans="1:13" s="35" customFormat="1" x14ac:dyDescent="0.3">
      <c r="A9" s="27"/>
      <c r="B9" s="36" t="s">
        <v>267</v>
      </c>
      <c r="C9" s="29">
        <v>10</v>
      </c>
      <c r="D9" s="30">
        <v>1</v>
      </c>
      <c r="E9" s="30"/>
      <c r="F9" s="31"/>
      <c r="G9" s="32"/>
      <c r="H9" s="33"/>
      <c r="I9" s="29"/>
      <c r="J9" s="29"/>
      <c r="K9" s="37">
        <f>K10+K17+K35+K51</f>
        <v>37364800</v>
      </c>
      <c r="L9" s="37">
        <f>L10+L17+L35+L51</f>
        <v>27627068.550000001</v>
      </c>
      <c r="M9" s="37">
        <f t="shared" ref="M9:M74" si="0">ROUND(L9/K9*100,2)</f>
        <v>73.94</v>
      </c>
    </row>
    <row r="10" spans="1:13" s="35" customFormat="1" ht="33.6" x14ac:dyDescent="0.3">
      <c r="A10" s="27"/>
      <c r="B10" s="36" t="s">
        <v>263</v>
      </c>
      <c r="C10" s="29">
        <v>10</v>
      </c>
      <c r="D10" s="30">
        <v>1</v>
      </c>
      <c r="E10" s="30">
        <v>2</v>
      </c>
      <c r="F10" s="31"/>
      <c r="G10" s="32"/>
      <c r="H10" s="33"/>
      <c r="I10" s="29"/>
      <c r="J10" s="29"/>
      <c r="K10" s="37">
        <f t="shared" ref="K10:L15" si="1">K11</f>
        <v>3855800</v>
      </c>
      <c r="L10" s="37">
        <f t="shared" si="1"/>
        <v>3387685.99</v>
      </c>
      <c r="M10" s="37">
        <f t="shared" si="0"/>
        <v>87.86</v>
      </c>
    </row>
    <row r="11" spans="1:13" s="35" customFormat="1" x14ac:dyDescent="0.3">
      <c r="A11" s="27"/>
      <c r="B11" s="38" t="s">
        <v>193</v>
      </c>
      <c r="C11" s="29">
        <v>10</v>
      </c>
      <c r="D11" s="30">
        <v>1</v>
      </c>
      <c r="E11" s="30">
        <v>2</v>
      </c>
      <c r="F11" s="31">
        <v>40</v>
      </c>
      <c r="G11" s="32">
        <v>0</v>
      </c>
      <c r="H11" s="33">
        <v>0</v>
      </c>
      <c r="I11" s="29"/>
      <c r="J11" s="29"/>
      <c r="K11" s="37">
        <f t="shared" si="1"/>
        <v>3855800</v>
      </c>
      <c r="L11" s="37">
        <f t="shared" si="1"/>
        <v>3387685.99</v>
      </c>
      <c r="M11" s="37">
        <f t="shared" si="0"/>
        <v>87.86</v>
      </c>
    </row>
    <row r="12" spans="1:13" s="35" customFormat="1" ht="33.6" x14ac:dyDescent="0.3">
      <c r="A12" s="27"/>
      <c r="B12" s="38" t="s">
        <v>192</v>
      </c>
      <c r="C12" s="29">
        <v>10</v>
      </c>
      <c r="D12" s="30">
        <v>1</v>
      </c>
      <c r="E12" s="30">
        <v>2</v>
      </c>
      <c r="F12" s="31">
        <v>40</v>
      </c>
      <c r="G12" s="32">
        <v>1</v>
      </c>
      <c r="H12" s="33">
        <v>0</v>
      </c>
      <c r="I12" s="29"/>
      <c r="J12" s="29"/>
      <c r="K12" s="37">
        <f t="shared" si="1"/>
        <v>3855800</v>
      </c>
      <c r="L12" s="37">
        <f t="shared" si="1"/>
        <v>3387685.99</v>
      </c>
      <c r="M12" s="37">
        <f t="shared" si="0"/>
        <v>87.86</v>
      </c>
    </row>
    <row r="13" spans="1:13" s="35" customFormat="1" ht="50.4" x14ac:dyDescent="0.3">
      <c r="A13" s="27"/>
      <c r="B13" s="38" t="s">
        <v>91</v>
      </c>
      <c r="C13" s="29">
        <v>10</v>
      </c>
      <c r="D13" s="30">
        <v>1</v>
      </c>
      <c r="E13" s="30">
        <v>2</v>
      </c>
      <c r="F13" s="31">
        <v>40</v>
      </c>
      <c r="G13" s="32">
        <v>1</v>
      </c>
      <c r="H13" s="33">
        <v>203</v>
      </c>
      <c r="I13" s="29"/>
      <c r="J13" s="29"/>
      <c r="K13" s="37">
        <f t="shared" si="1"/>
        <v>3855800</v>
      </c>
      <c r="L13" s="37">
        <f t="shared" si="1"/>
        <v>3387685.99</v>
      </c>
      <c r="M13" s="37">
        <f t="shared" si="0"/>
        <v>87.86</v>
      </c>
    </row>
    <row r="14" spans="1:13" s="35" customFormat="1" ht="50.4" x14ac:dyDescent="0.3">
      <c r="A14" s="27"/>
      <c r="B14" s="28" t="s">
        <v>279</v>
      </c>
      <c r="C14" s="29">
        <v>10</v>
      </c>
      <c r="D14" s="30">
        <v>1</v>
      </c>
      <c r="E14" s="30">
        <v>2</v>
      </c>
      <c r="F14" s="31">
        <v>40</v>
      </c>
      <c r="G14" s="32">
        <v>1</v>
      </c>
      <c r="H14" s="33">
        <v>203</v>
      </c>
      <c r="I14" s="29">
        <v>100</v>
      </c>
      <c r="J14" s="29"/>
      <c r="K14" s="37">
        <f t="shared" si="1"/>
        <v>3855800</v>
      </c>
      <c r="L14" s="37">
        <f t="shared" si="1"/>
        <v>3387685.99</v>
      </c>
      <c r="M14" s="37">
        <f t="shared" si="0"/>
        <v>87.86</v>
      </c>
    </row>
    <row r="15" spans="1:13" s="35" customFormat="1" x14ac:dyDescent="0.3">
      <c r="A15" s="27"/>
      <c r="B15" s="28" t="s">
        <v>127</v>
      </c>
      <c r="C15" s="29">
        <v>10</v>
      </c>
      <c r="D15" s="30">
        <v>1</v>
      </c>
      <c r="E15" s="30">
        <v>2</v>
      </c>
      <c r="F15" s="31">
        <v>40</v>
      </c>
      <c r="G15" s="32">
        <v>1</v>
      </c>
      <c r="H15" s="33">
        <v>203</v>
      </c>
      <c r="I15" s="29">
        <v>120</v>
      </c>
      <c r="J15" s="29"/>
      <c r="K15" s="37">
        <f t="shared" si="1"/>
        <v>3855800</v>
      </c>
      <c r="L15" s="37">
        <f t="shared" si="1"/>
        <v>3387685.99</v>
      </c>
      <c r="M15" s="37">
        <f t="shared" si="0"/>
        <v>87.86</v>
      </c>
    </row>
    <row r="16" spans="1:13" s="35" customFormat="1" ht="33.6" x14ac:dyDescent="0.3">
      <c r="A16" s="27"/>
      <c r="B16" s="28" t="s">
        <v>128</v>
      </c>
      <c r="C16" s="29">
        <v>10</v>
      </c>
      <c r="D16" s="30">
        <v>1</v>
      </c>
      <c r="E16" s="30">
        <v>2</v>
      </c>
      <c r="F16" s="31">
        <v>40</v>
      </c>
      <c r="G16" s="32">
        <v>1</v>
      </c>
      <c r="H16" s="33">
        <v>203</v>
      </c>
      <c r="I16" s="39">
        <v>121</v>
      </c>
      <c r="J16" s="39"/>
      <c r="K16" s="37">
        <v>3855800</v>
      </c>
      <c r="L16" s="37">
        <v>3387685.99</v>
      </c>
      <c r="M16" s="37">
        <f t="shared" si="0"/>
        <v>87.86</v>
      </c>
    </row>
    <row r="17" spans="1:13" s="35" customFormat="1" ht="33.6" x14ac:dyDescent="0.3">
      <c r="A17" s="27"/>
      <c r="B17" s="36" t="s">
        <v>280</v>
      </c>
      <c r="C17" s="29">
        <v>10</v>
      </c>
      <c r="D17" s="30">
        <v>1</v>
      </c>
      <c r="E17" s="30">
        <v>3</v>
      </c>
      <c r="F17" s="31"/>
      <c r="G17" s="32"/>
      <c r="H17" s="33"/>
      <c r="I17" s="29"/>
      <c r="J17" s="29"/>
      <c r="K17" s="37">
        <f>K18</f>
        <v>22127258</v>
      </c>
      <c r="L17" s="37">
        <f>L18</f>
        <v>16264248.51</v>
      </c>
      <c r="M17" s="37">
        <f t="shared" si="0"/>
        <v>73.5</v>
      </c>
    </row>
    <row r="18" spans="1:13" s="35" customFormat="1" x14ac:dyDescent="0.3">
      <c r="A18" s="27"/>
      <c r="B18" s="38" t="s">
        <v>193</v>
      </c>
      <c r="C18" s="29">
        <v>10</v>
      </c>
      <c r="D18" s="30">
        <v>1</v>
      </c>
      <c r="E18" s="30">
        <v>3</v>
      </c>
      <c r="F18" s="31">
        <v>40</v>
      </c>
      <c r="G18" s="32">
        <v>0</v>
      </c>
      <c r="H18" s="33">
        <v>0</v>
      </c>
      <c r="I18" s="29"/>
      <c r="J18" s="29"/>
      <c r="K18" s="37">
        <f>K19</f>
        <v>22127258</v>
      </c>
      <c r="L18" s="37">
        <f>L19</f>
        <v>16264248.51</v>
      </c>
      <c r="M18" s="37">
        <f t="shared" si="0"/>
        <v>73.5</v>
      </c>
    </row>
    <row r="19" spans="1:13" s="35" customFormat="1" ht="33.6" x14ac:dyDescent="0.3">
      <c r="A19" s="27"/>
      <c r="B19" s="38" t="s">
        <v>192</v>
      </c>
      <c r="C19" s="29">
        <v>10</v>
      </c>
      <c r="D19" s="30">
        <v>1</v>
      </c>
      <c r="E19" s="30">
        <v>3</v>
      </c>
      <c r="F19" s="31">
        <v>40</v>
      </c>
      <c r="G19" s="32">
        <v>1</v>
      </c>
      <c r="H19" s="33">
        <v>0</v>
      </c>
      <c r="I19" s="29"/>
      <c r="J19" s="29"/>
      <c r="K19" s="37">
        <f>K20+K31</f>
        <v>22127258</v>
      </c>
      <c r="L19" s="37">
        <f>L20+L31</f>
        <v>16264248.51</v>
      </c>
      <c r="M19" s="37">
        <f t="shared" si="0"/>
        <v>73.5</v>
      </c>
    </row>
    <row r="20" spans="1:13" s="35" customFormat="1" ht="50.4" x14ac:dyDescent="0.3">
      <c r="A20" s="27"/>
      <c r="B20" s="38" t="s">
        <v>18</v>
      </c>
      <c r="C20" s="29">
        <v>10</v>
      </c>
      <c r="D20" s="30">
        <v>1</v>
      </c>
      <c r="E20" s="30">
        <v>3</v>
      </c>
      <c r="F20" s="31">
        <v>40</v>
      </c>
      <c r="G20" s="32">
        <v>1</v>
      </c>
      <c r="H20" s="33">
        <v>204</v>
      </c>
      <c r="I20" s="29"/>
      <c r="J20" s="29"/>
      <c r="K20" s="37">
        <f>K21+K25+K28</f>
        <v>19201958</v>
      </c>
      <c r="L20" s="37">
        <f>L21+L25+L28</f>
        <v>13807665.99</v>
      </c>
      <c r="M20" s="37">
        <f t="shared" si="0"/>
        <v>71.91</v>
      </c>
    </row>
    <row r="21" spans="1:13" s="35" customFormat="1" ht="50.4" x14ac:dyDescent="0.3">
      <c r="A21" s="27"/>
      <c r="B21" s="28" t="s">
        <v>279</v>
      </c>
      <c r="C21" s="29">
        <v>10</v>
      </c>
      <c r="D21" s="30">
        <v>1</v>
      </c>
      <c r="E21" s="30">
        <v>3</v>
      </c>
      <c r="F21" s="31">
        <v>40</v>
      </c>
      <c r="G21" s="32">
        <v>1</v>
      </c>
      <c r="H21" s="33">
        <v>204</v>
      </c>
      <c r="I21" s="29">
        <v>100</v>
      </c>
      <c r="J21" s="29"/>
      <c r="K21" s="37">
        <f>K22</f>
        <v>18532400</v>
      </c>
      <c r="L21" s="37">
        <f>L22</f>
        <v>13506692.85</v>
      </c>
      <c r="M21" s="37">
        <f t="shared" si="0"/>
        <v>72.88</v>
      </c>
    </row>
    <row r="22" spans="1:13" s="35" customFormat="1" x14ac:dyDescent="0.3">
      <c r="A22" s="27"/>
      <c r="B22" s="28" t="s">
        <v>127</v>
      </c>
      <c r="C22" s="29">
        <v>10</v>
      </c>
      <c r="D22" s="30">
        <v>1</v>
      </c>
      <c r="E22" s="30">
        <v>3</v>
      </c>
      <c r="F22" s="31">
        <v>40</v>
      </c>
      <c r="G22" s="32">
        <v>1</v>
      </c>
      <c r="H22" s="33">
        <v>204</v>
      </c>
      <c r="I22" s="29">
        <v>120</v>
      </c>
      <c r="J22" s="29"/>
      <c r="K22" s="37">
        <f>K23+K24</f>
        <v>18532400</v>
      </c>
      <c r="L22" s="37">
        <f>L23+L24</f>
        <v>13506692.85</v>
      </c>
      <c r="M22" s="37">
        <f t="shared" si="0"/>
        <v>72.88</v>
      </c>
    </row>
    <row r="23" spans="1:13" s="35" customFormat="1" ht="33.6" x14ac:dyDescent="0.3">
      <c r="A23" s="27"/>
      <c r="B23" s="28" t="s">
        <v>128</v>
      </c>
      <c r="C23" s="29">
        <v>10</v>
      </c>
      <c r="D23" s="30">
        <v>1</v>
      </c>
      <c r="E23" s="30">
        <v>3</v>
      </c>
      <c r="F23" s="31">
        <v>40</v>
      </c>
      <c r="G23" s="32">
        <v>1</v>
      </c>
      <c r="H23" s="33">
        <v>204</v>
      </c>
      <c r="I23" s="39">
        <v>121</v>
      </c>
      <c r="J23" s="39"/>
      <c r="K23" s="37">
        <v>17583000</v>
      </c>
      <c r="L23" s="37">
        <v>13061012.85</v>
      </c>
      <c r="M23" s="37">
        <f t="shared" si="0"/>
        <v>74.28</v>
      </c>
    </row>
    <row r="24" spans="1:13" s="35" customFormat="1" ht="33.6" x14ac:dyDescent="0.3">
      <c r="A24" s="27"/>
      <c r="B24" s="28" t="s">
        <v>301</v>
      </c>
      <c r="C24" s="29">
        <v>10</v>
      </c>
      <c r="D24" s="30">
        <v>1</v>
      </c>
      <c r="E24" s="30">
        <v>3</v>
      </c>
      <c r="F24" s="31">
        <v>40</v>
      </c>
      <c r="G24" s="32">
        <v>1</v>
      </c>
      <c r="H24" s="33">
        <v>204</v>
      </c>
      <c r="I24" s="39">
        <v>122</v>
      </c>
      <c r="J24" s="39"/>
      <c r="K24" s="37">
        <v>949400</v>
      </c>
      <c r="L24" s="37">
        <v>445680</v>
      </c>
      <c r="M24" s="37">
        <f t="shared" si="0"/>
        <v>46.94</v>
      </c>
    </row>
    <row r="25" spans="1:13" s="35" customFormat="1" x14ac:dyDescent="0.3">
      <c r="A25" s="27"/>
      <c r="B25" s="28" t="s">
        <v>302</v>
      </c>
      <c r="C25" s="29">
        <v>10</v>
      </c>
      <c r="D25" s="30">
        <v>1</v>
      </c>
      <c r="E25" s="30">
        <v>3</v>
      </c>
      <c r="F25" s="31">
        <v>40</v>
      </c>
      <c r="G25" s="32">
        <v>1</v>
      </c>
      <c r="H25" s="33">
        <v>204</v>
      </c>
      <c r="I25" s="29">
        <v>200</v>
      </c>
      <c r="J25" s="29"/>
      <c r="K25" s="37">
        <f>K26</f>
        <v>661750</v>
      </c>
      <c r="L25" s="37">
        <f>L26</f>
        <v>297511.14</v>
      </c>
      <c r="M25" s="37">
        <f t="shared" si="0"/>
        <v>44.96</v>
      </c>
    </row>
    <row r="26" spans="1:13" s="35" customFormat="1" ht="33.6" x14ac:dyDescent="0.3">
      <c r="A26" s="27"/>
      <c r="B26" s="28" t="s">
        <v>303</v>
      </c>
      <c r="C26" s="29">
        <v>10</v>
      </c>
      <c r="D26" s="30">
        <v>1</v>
      </c>
      <c r="E26" s="30">
        <v>3</v>
      </c>
      <c r="F26" s="31">
        <v>40</v>
      </c>
      <c r="G26" s="32">
        <v>1</v>
      </c>
      <c r="H26" s="33">
        <v>204</v>
      </c>
      <c r="I26" s="29">
        <v>240</v>
      </c>
      <c r="J26" s="29"/>
      <c r="K26" s="37">
        <f>K27</f>
        <v>661750</v>
      </c>
      <c r="L26" s="37">
        <f>L27</f>
        <v>297511.14</v>
      </c>
      <c r="M26" s="37">
        <f t="shared" si="0"/>
        <v>44.96</v>
      </c>
    </row>
    <row r="27" spans="1:13" s="35" customFormat="1" ht="33.6" x14ac:dyDescent="0.3">
      <c r="A27" s="27"/>
      <c r="B27" s="28" t="s">
        <v>46</v>
      </c>
      <c r="C27" s="29">
        <v>10</v>
      </c>
      <c r="D27" s="30">
        <v>1</v>
      </c>
      <c r="E27" s="30">
        <v>3</v>
      </c>
      <c r="F27" s="31">
        <v>40</v>
      </c>
      <c r="G27" s="32">
        <v>1</v>
      </c>
      <c r="H27" s="33">
        <v>204</v>
      </c>
      <c r="I27" s="39">
        <v>244</v>
      </c>
      <c r="J27" s="39"/>
      <c r="K27" s="37">
        <v>661750</v>
      </c>
      <c r="L27" s="37">
        <v>297511.14</v>
      </c>
      <c r="M27" s="37">
        <f t="shared" si="0"/>
        <v>44.96</v>
      </c>
    </row>
    <row r="28" spans="1:13" s="35" customFormat="1" x14ac:dyDescent="0.3">
      <c r="A28" s="27"/>
      <c r="B28" s="28" t="s">
        <v>121</v>
      </c>
      <c r="C28" s="29">
        <v>10</v>
      </c>
      <c r="D28" s="30">
        <v>1</v>
      </c>
      <c r="E28" s="30">
        <v>3</v>
      </c>
      <c r="F28" s="31">
        <v>40</v>
      </c>
      <c r="G28" s="32">
        <v>1</v>
      </c>
      <c r="H28" s="33">
        <v>204</v>
      </c>
      <c r="I28" s="39"/>
      <c r="J28" s="39"/>
      <c r="K28" s="37">
        <f>K29</f>
        <v>7808</v>
      </c>
      <c r="L28" s="37">
        <f>L29</f>
        <v>3462</v>
      </c>
      <c r="M28" s="37">
        <f t="shared" si="0"/>
        <v>44.34</v>
      </c>
    </row>
    <row r="29" spans="1:13" s="35" customFormat="1" x14ac:dyDescent="0.3">
      <c r="A29" s="27"/>
      <c r="B29" s="28" t="s">
        <v>216</v>
      </c>
      <c r="C29" s="29">
        <v>10</v>
      </c>
      <c r="D29" s="30">
        <v>1</v>
      </c>
      <c r="E29" s="30">
        <v>3</v>
      </c>
      <c r="F29" s="31">
        <v>40</v>
      </c>
      <c r="G29" s="32">
        <v>1</v>
      </c>
      <c r="H29" s="33">
        <v>204</v>
      </c>
      <c r="I29" s="39">
        <v>850</v>
      </c>
      <c r="J29" s="39"/>
      <c r="K29" s="37">
        <f>K30</f>
        <v>7808</v>
      </c>
      <c r="L29" s="37">
        <f>L30</f>
        <v>3462</v>
      </c>
      <c r="M29" s="37">
        <f t="shared" si="0"/>
        <v>44.34</v>
      </c>
    </row>
    <row r="30" spans="1:13" s="35" customFormat="1" x14ac:dyDescent="0.3">
      <c r="A30" s="27"/>
      <c r="B30" s="28" t="s">
        <v>153</v>
      </c>
      <c r="C30" s="29">
        <v>10</v>
      </c>
      <c r="D30" s="30">
        <v>1</v>
      </c>
      <c r="E30" s="30">
        <v>3</v>
      </c>
      <c r="F30" s="31">
        <v>40</v>
      </c>
      <c r="G30" s="32">
        <v>1</v>
      </c>
      <c r="H30" s="33">
        <v>204</v>
      </c>
      <c r="I30" s="39">
        <v>851</v>
      </c>
      <c r="J30" s="39"/>
      <c r="K30" s="37">
        <v>7808</v>
      </c>
      <c r="L30" s="37">
        <v>3462</v>
      </c>
      <c r="M30" s="37">
        <f t="shared" si="0"/>
        <v>44.34</v>
      </c>
    </row>
    <row r="31" spans="1:13" s="35" customFormat="1" ht="50.4" x14ac:dyDescent="0.3">
      <c r="A31" s="27"/>
      <c r="B31" s="38" t="s">
        <v>92</v>
      </c>
      <c r="C31" s="29">
        <v>10</v>
      </c>
      <c r="D31" s="30">
        <v>1</v>
      </c>
      <c r="E31" s="30">
        <v>3</v>
      </c>
      <c r="F31" s="31">
        <v>40</v>
      </c>
      <c r="G31" s="32">
        <v>1</v>
      </c>
      <c r="H31" s="33">
        <v>212</v>
      </c>
      <c r="I31" s="29"/>
      <c r="J31" s="29"/>
      <c r="K31" s="37">
        <f t="shared" ref="K31:L33" si="2">K32</f>
        <v>2925300</v>
      </c>
      <c r="L31" s="37">
        <f t="shared" si="2"/>
        <v>2456582.52</v>
      </c>
      <c r="M31" s="37">
        <f t="shared" si="0"/>
        <v>83.98</v>
      </c>
    </row>
    <row r="32" spans="1:13" s="35" customFormat="1" ht="50.4" x14ac:dyDescent="0.3">
      <c r="A32" s="27"/>
      <c r="B32" s="28" t="s">
        <v>279</v>
      </c>
      <c r="C32" s="29">
        <v>10</v>
      </c>
      <c r="D32" s="30">
        <v>1</v>
      </c>
      <c r="E32" s="30">
        <v>3</v>
      </c>
      <c r="F32" s="31">
        <v>40</v>
      </c>
      <c r="G32" s="32">
        <v>1</v>
      </c>
      <c r="H32" s="33">
        <v>212</v>
      </c>
      <c r="I32" s="29">
        <v>100</v>
      </c>
      <c r="J32" s="29"/>
      <c r="K32" s="37">
        <f t="shared" si="2"/>
        <v>2925300</v>
      </c>
      <c r="L32" s="37">
        <f t="shared" si="2"/>
        <v>2456582.52</v>
      </c>
      <c r="M32" s="37">
        <f t="shared" si="0"/>
        <v>83.98</v>
      </c>
    </row>
    <row r="33" spans="1:13" s="35" customFormat="1" x14ac:dyDescent="0.3">
      <c r="A33" s="27"/>
      <c r="B33" s="28" t="s">
        <v>127</v>
      </c>
      <c r="C33" s="29">
        <v>10</v>
      </c>
      <c r="D33" s="30">
        <v>1</v>
      </c>
      <c r="E33" s="30">
        <v>3</v>
      </c>
      <c r="F33" s="31">
        <v>40</v>
      </c>
      <c r="G33" s="32">
        <v>1</v>
      </c>
      <c r="H33" s="33">
        <v>212</v>
      </c>
      <c r="I33" s="29">
        <v>120</v>
      </c>
      <c r="J33" s="29"/>
      <c r="K33" s="37">
        <f t="shared" si="2"/>
        <v>2925300</v>
      </c>
      <c r="L33" s="37">
        <f t="shared" si="2"/>
        <v>2456582.52</v>
      </c>
      <c r="M33" s="37">
        <f t="shared" si="0"/>
        <v>83.98</v>
      </c>
    </row>
    <row r="34" spans="1:13" s="35" customFormat="1" ht="33.6" x14ac:dyDescent="0.3">
      <c r="A34" s="27"/>
      <c r="B34" s="28" t="s">
        <v>128</v>
      </c>
      <c r="C34" s="29">
        <v>10</v>
      </c>
      <c r="D34" s="30">
        <v>1</v>
      </c>
      <c r="E34" s="30">
        <v>3</v>
      </c>
      <c r="F34" s="31">
        <v>40</v>
      </c>
      <c r="G34" s="32">
        <v>1</v>
      </c>
      <c r="H34" s="33">
        <v>212</v>
      </c>
      <c r="I34" s="39">
        <v>121</v>
      </c>
      <c r="J34" s="39"/>
      <c r="K34" s="37">
        <v>2925300</v>
      </c>
      <c r="L34" s="37">
        <v>2456582.52</v>
      </c>
      <c r="M34" s="37">
        <f t="shared" si="0"/>
        <v>83.98</v>
      </c>
    </row>
    <row r="35" spans="1:13" s="35" customFormat="1" ht="33.6" x14ac:dyDescent="0.3">
      <c r="A35" s="27"/>
      <c r="B35" s="36" t="s">
        <v>294</v>
      </c>
      <c r="C35" s="29">
        <v>10</v>
      </c>
      <c r="D35" s="30">
        <v>1</v>
      </c>
      <c r="E35" s="30">
        <v>6</v>
      </c>
      <c r="F35" s="31"/>
      <c r="G35" s="32"/>
      <c r="H35" s="33"/>
      <c r="I35" s="29"/>
      <c r="J35" s="29"/>
      <c r="K35" s="37">
        <f>K36</f>
        <v>7810794</v>
      </c>
      <c r="L35" s="37">
        <f>L36</f>
        <v>6485141.0199999996</v>
      </c>
      <c r="M35" s="37">
        <f t="shared" si="0"/>
        <v>83.03</v>
      </c>
    </row>
    <row r="36" spans="1:13" s="35" customFormat="1" x14ac:dyDescent="0.3">
      <c r="A36" s="27"/>
      <c r="B36" s="38" t="s">
        <v>193</v>
      </c>
      <c r="C36" s="29">
        <v>10</v>
      </c>
      <c r="D36" s="30">
        <v>1</v>
      </c>
      <c r="E36" s="30">
        <v>6</v>
      </c>
      <c r="F36" s="31">
        <v>40</v>
      </c>
      <c r="G36" s="32">
        <v>0</v>
      </c>
      <c r="H36" s="33">
        <v>0</v>
      </c>
      <c r="I36" s="29"/>
      <c r="J36" s="29"/>
      <c r="K36" s="37">
        <f>K37</f>
        <v>7810794</v>
      </c>
      <c r="L36" s="37">
        <f>L37</f>
        <v>6485141.0199999996</v>
      </c>
      <c r="M36" s="37">
        <f t="shared" si="0"/>
        <v>83.03</v>
      </c>
    </row>
    <row r="37" spans="1:13" s="35" customFormat="1" ht="33.6" x14ac:dyDescent="0.3">
      <c r="A37" s="27"/>
      <c r="B37" s="38" t="s">
        <v>192</v>
      </c>
      <c r="C37" s="29">
        <v>10</v>
      </c>
      <c r="D37" s="30">
        <v>1</v>
      </c>
      <c r="E37" s="30">
        <v>6</v>
      </c>
      <c r="F37" s="31">
        <v>40</v>
      </c>
      <c r="G37" s="32">
        <v>1</v>
      </c>
      <c r="H37" s="33">
        <v>0</v>
      </c>
      <c r="I37" s="29"/>
      <c r="J37" s="29"/>
      <c r="K37" s="37">
        <f>K38+K47</f>
        <v>7810794</v>
      </c>
      <c r="L37" s="37">
        <f>L38+L47</f>
        <v>6485141.0199999996</v>
      </c>
      <c r="M37" s="37">
        <f t="shared" si="0"/>
        <v>83.03</v>
      </c>
    </row>
    <row r="38" spans="1:13" s="35" customFormat="1" ht="50.4" x14ac:dyDescent="0.3">
      <c r="A38" s="27"/>
      <c r="B38" s="38" t="s">
        <v>18</v>
      </c>
      <c r="C38" s="29">
        <v>10</v>
      </c>
      <c r="D38" s="30">
        <v>1</v>
      </c>
      <c r="E38" s="30">
        <v>6</v>
      </c>
      <c r="F38" s="31">
        <v>40</v>
      </c>
      <c r="G38" s="32">
        <v>1</v>
      </c>
      <c r="H38" s="33">
        <v>204</v>
      </c>
      <c r="I38" s="29"/>
      <c r="J38" s="29"/>
      <c r="K38" s="37">
        <f>K39+K43</f>
        <v>4232594</v>
      </c>
      <c r="L38" s="37">
        <f>L39+L43</f>
        <v>3295708.27</v>
      </c>
      <c r="M38" s="37">
        <f t="shared" si="0"/>
        <v>77.86</v>
      </c>
    </row>
    <row r="39" spans="1:13" s="35" customFormat="1" ht="50.4" x14ac:dyDescent="0.3">
      <c r="A39" s="27"/>
      <c r="B39" s="28" t="s">
        <v>279</v>
      </c>
      <c r="C39" s="29">
        <v>10</v>
      </c>
      <c r="D39" s="30">
        <v>1</v>
      </c>
      <c r="E39" s="30">
        <v>6</v>
      </c>
      <c r="F39" s="31">
        <v>40</v>
      </c>
      <c r="G39" s="32">
        <v>1</v>
      </c>
      <c r="H39" s="33">
        <v>204</v>
      </c>
      <c r="I39" s="29">
        <v>100</v>
      </c>
      <c r="J39" s="29"/>
      <c r="K39" s="37">
        <f>K40</f>
        <v>3923594</v>
      </c>
      <c r="L39" s="37">
        <f>L40</f>
        <v>3271363.84</v>
      </c>
      <c r="M39" s="37">
        <f t="shared" si="0"/>
        <v>83.38</v>
      </c>
    </row>
    <row r="40" spans="1:13" s="35" customFormat="1" x14ac:dyDescent="0.3">
      <c r="A40" s="27"/>
      <c r="B40" s="28" t="s">
        <v>127</v>
      </c>
      <c r="C40" s="29">
        <v>10</v>
      </c>
      <c r="D40" s="30">
        <v>1</v>
      </c>
      <c r="E40" s="30">
        <v>6</v>
      </c>
      <c r="F40" s="31">
        <v>40</v>
      </c>
      <c r="G40" s="32">
        <v>1</v>
      </c>
      <c r="H40" s="33">
        <v>204</v>
      </c>
      <c r="I40" s="29">
        <v>120</v>
      </c>
      <c r="J40" s="29"/>
      <c r="K40" s="37">
        <f>K41+K42</f>
        <v>3923594</v>
      </c>
      <c r="L40" s="37">
        <f>L41+L42</f>
        <v>3271363.84</v>
      </c>
      <c r="M40" s="37">
        <f t="shared" si="0"/>
        <v>83.38</v>
      </c>
    </row>
    <row r="41" spans="1:13" s="35" customFormat="1" ht="33.6" x14ac:dyDescent="0.3">
      <c r="A41" s="27"/>
      <c r="B41" s="28" t="s">
        <v>128</v>
      </c>
      <c r="C41" s="29">
        <v>10</v>
      </c>
      <c r="D41" s="30">
        <v>1</v>
      </c>
      <c r="E41" s="30">
        <v>6</v>
      </c>
      <c r="F41" s="31">
        <v>40</v>
      </c>
      <c r="G41" s="32">
        <v>1</v>
      </c>
      <c r="H41" s="33">
        <v>204</v>
      </c>
      <c r="I41" s="39">
        <v>121</v>
      </c>
      <c r="J41" s="39"/>
      <c r="K41" s="37">
        <v>3920500</v>
      </c>
      <c r="L41" s="37">
        <v>3268269.94</v>
      </c>
      <c r="M41" s="37">
        <f t="shared" si="0"/>
        <v>83.36</v>
      </c>
    </row>
    <row r="42" spans="1:13" s="35" customFormat="1" ht="33.6" x14ac:dyDescent="0.3">
      <c r="A42" s="27"/>
      <c r="B42" s="28" t="s">
        <v>301</v>
      </c>
      <c r="C42" s="29">
        <v>10</v>
      </c>
      <c r="D42" s="30">
        <v>1</v>
      </c>
      <c r="E42" s="30">
        <v>6</v>
      </c>
      <c r="F42" s="31">
        <v>40</v>
      </c>
      <c r="G42" s="32">
        <v>1</v>
      </c>
      <c r="H42" s="33">
        <v>204</v>
      </c>
      <c r="I42" s="39">
        <v>122</v>
      </c>
      <c r="J42" s="39"/>
      <c r="K42" s="37">
        <v>3094</v>
      </c>
      <c r="L42" s="37">
        <v>3093.9</v>
      </c>
      <c r="M42" s="37">
        <f t="shared" si="0"/>
        <v>100</v>
      </c>
    </row>
    <row r="43" spans="1:13" s="35" customFormat="1" x14ac:dyDescent="0.3">
      <c r="A43" s="27"/>
      <c r="B43" s="28" t="s">
        <v>302</v>
      </c>
      <c r="C43" s="29">
        <v>10</v>
      </c>
      <c r="D43" s="30">
        <v>1</v>
      </c>
      <c r="E43" s="30">
        <v>6</v>
      </c>
      <c r="F43" s="31">
        <v>40</v>
      </c>
      <c r="G43" s="32">
        <v>1</v>
      </c>
      <c r="H43" s="33">
        <v>204</v>
      </c>
      <c r="I43" s="29">
        <v>200</v>
      </c>
      <c r="J43" s="29"/>
      <c r="K43" s="37">
        <f>K44</f>
        <v>309000</v>
      </c>
      <c r="L43" s="37">
        <f>L44</f>
        <v>24344.43</v>
      </c>
      <c r="M43" s="37">
        <f t="shared" si="0"/>
        <v>7.88</v>
      </c>
    </row>
    <row r="44" spans="1:13" s="35" customFormat="1" ht="33.6" x14ac:dyDescent="0.3">
      <c r="A44" s="27"/>
      <c r="B44" s="28" t="s">
        <v>303</v>
      </c>
      <c r="C44" s="29">
        <v>10</v>
      </c>
      <c r="D44" s="30">
        <v>1</v>
      </c>
      <c r="E44" s="30">
        <v>6</v>
      </c>
      <c r="F44" s="31">
        <v>40</v>
      </c>
      <c r="G44" s="32">
        <v>1</v>
      </c>
      <c r="H44" s="33">
        <v>204</v>
      </c>
      <c r="I44" s="29">
        <v>240</v>
      </c>
      <c r="J44" s="29"/>
      <c r="K44" s="37">
        <f>K46+K45</f>
        <v>309000</v>
      </c>
      <c r="L44" s="37">
        <f>L46+L45</f>
        <v>24344.43</v>
      </c>
      <c r="M44" s="37">
        <f t="shared" si="0"/>
        <v>7.88</v>
      </c>
    </row>
    <row r="45" spans="1:13" s="35" customFormat="1" ht="33.6" x14ac:dyDescent="0.3">
      <c r="A45" s="27"/>
      <c r="B45" s="28" t="s">
        <v>71</v>
      </c>
      <c r="C45" s="29">
        <v>10</v>
      </c>
      <c r="D45" s="30">
        <v>1</v>
      </c>
      <c r="E45" s="30">
        <v>6</v>
      </c>
      <c r="F45" s="31">
        <v>40</v>
      </c>
      <c r="G45" s="32">
        <v>1</v>
      </c>
      <c r="H45" s="33">
        <v>204</v>
      </c>
      <c r="I45" s="29">
        <v>242</v>
      </c>
      <c r="J45" s="29"/>
      <c r="K45" s="37">
        <v>82000</v>
      </c>
      <c r="L45" s="37"/>
      <c r="M45" s="37"/>
    </row>
    <row r="46" spans="1:13" s="35" customFormat="1" ht="33.6" x14ac:dyDescent="0.3">
      <c r="A46" s="27"/>
      <c r="B46" s="28" t="s">
        <v>46</v>
      </c>
      <c r="C46" s="29">
        <v>10</v>
      </c>
      <c r="D46" s="30">
        <v>1</v>
      </c>
      <c r="E46" s="30">
        <v>6</v>
      </c>
      <c r="F46" s="31">
        <v>40</v>
      </c>
      <c r="G46" s="32">
        <v>1</v>
      </c>
      <c r="H46" s="33">
        <v>204</v>
      </c>
      <c r="I46" s="39">
        <v>244</v>
      </c>
      <c r="J46" s="39"/>
      <c r="K46" s="37">
        <v>227000</v>
      </c>
      <c r="L46" s="37">
        <v>24344.43</v>
      </c>
      <c r="M46" s="37">
        <f t="shared" si="0"/>
        <v>10.72</v>
      </c>
    </row>
    <row r="47" spans="1:13" s="35" customFormat="1" ht="67.2" x14ac:dyDescent="0.3">
      <c r="A47" s="27"/>
      <c r="B47" s="38" t="s">
        <v>93</v>
      </c>
      <c r="C47" s="29">
        <v>10</v>
      </c>
      <c r="D47" s="30">
        <v>1</v>
      </c>
      <c r="E47" s="30">
        <v>6</v>
      </c>
      <c r="F47" s="31">
        <v>40</v>
      </c>
      <c r="G47" s="32">
        <v>1</v>
      </c>
      <c r="H47" s="33">
        <v>225</v>
      </c>
      <c r="I47" s="29"/>
      <c r="J47" s="29"/>
      <c r="K47" s="37">
        <f t="shared" ref="K47:L49" si="3">K48</f>
        <v>3578200</v>
      </c>
      <c r="L47" s="37">
        <f t="shared" si="3"/>
        <v>3189432.75</v>
      </c>
      <c r="M47" s="37">
        <f t="shared" si="0"/>
        <v>89.14</v>
      </c>
    </row>
    <row r="48" spans="1:13" s="35" customFormat="1" ht="50.4" x14ac:dyDescent="0.3">
      <c r="A48" s="27"/>
      <c r="B48" s="28" t="s">
        <v>279</v>
      </c>
      <c r="C48" s="29">
        <v>10</v>
      </c>
      <c r="D48" s="30">
        <v>1</v>
      </c>
      <c r="E48" s="30">
        <v>6</v>
      </c>
      <c r="F48" s="31">
        <v>40</v>
      </c>
      <c r="G48" s="32">
        <v>1</v>
      </c>
      <c r="H48" s="33">
        <v>225</v>
      </c>
      <c r="I48" s="29">
        <v>100</v>
      </c>
      <c r="J48" s="29"/>
      <c r="K48" s="37">
        <f t="shared" si="3"/>
        <v>3578200</v>
      </c>
      <c r="L48" s="37">
        <f t="shared" si="3"/>
        <v>3189432.75</v>
      </c>
      <c r="M48" s="37">
        <f t="shared" si="0"/>
        <v>89.14</v>
      </c>
    </row>
    <row r="49" spans="1:13" s="35" customFormat="1" x14ac:dyDescent="0.3">
      <c r="A49" s="27"/>
      <c r="B49" s="28" t="s">
        <v>127</v>
      </c>
      <c r="C49" s="29">
        <v>10</v>
      </c>
      <c r="D49" s="30">
        <v>1</v>
      </c>
      <c r="E49" s="30">
        <v>6</v>
      </c>
      <c r="F49" s="31">
        <v>40</v>
      </c>
      <c r="G49" s="32">
        <v>1</v>
      </c>
      <c r="H49" s="33">
        <v>225</v>
      </c>
      <c r="I49" s="29">
        <v>120</v>
      </c>
      <c r="J49" s="29"/>
      <c r="K49" s="37">
        <f t="shared" si="3"/>
        <v>3578200</v>
      </c>
      <c r="L49" s="37">
        <f t="shared" si="3"/>
        <v>3189432.75</v>
      </c>
      <c r="M49" s="37">
        <f t="shared" si="0"/>
        <v>89.14</v>
      </c>
    </row>
    <row r="50" spans="1:13" s="35" customFormat="1" ht="33.6" x14ac:dyDescent="0.3">
      <c r="A50" s="27"/>
      <c r="B50" s="28" t="s">
        <v>128</v>
      </c>
      <c r="C50" s="29">
        <v>10</v>
      </c>
      <c r="D50" s="30">
        <v>1</v>
      </c>
      <c r="E50" s="30">
        <v>6</v>
      </c>
      <c r="F50" s="31">
        <v>40</v>
      </c>
      <c r="G50" s="32">
        <v>1</v>
      </c>
      <c r="H50" s="33">
        <v>225</v>
      </c>
      <c r="I50" s="39">
        <v>121</v>
      </c>
      <c r="J50" s="39"/>
      <c r="K50" s="37">
        <v>3578200</v>
      </c>
      <c r="L50" s="37">
        <v>3189432.75</v>
      </c>
      <c r="M50" s="37">
        <f t="shared" si="0"/>
        <v>89.14</v>
      </c>
    </row>
    <row r="51" spans="1:13" s="35" customFormat="1" x14ac:dyDescent="0.3">
      <c r="A51" s="27"/>
      <c r="B51" s="36" t="s">
        <v>120</v>
      </c>
      <c r="C51" s="29">
        <v>10</v>
      </c>
      <c r="D51" s="30">
        <v>1</v>
      </c>
      <c r="E51" s="30">
        <v>13</v>
      </c>
      <c r="F51" s="31"/>
      <c r="G51" s="32"/>
      <c r="H51" s="33"/>
      <c r="I51" s="29"/>
      <c r="J51" s="29"/>
      <c r="K51" s="37">
        <f>K52+K60</f>
        <v>3570948</v>
      </c>
      <c r="L51" s="37">
        <f>L52+L60</f>
        <v>1489993.03</v>
      </c>
      <c r="M51" s="37">
        <f t="shared" si="0"/>
        <v>41.73</v>
      </c>
    </row>
    <row r="52" spans="1:13" s="35" customFormat="1" ht="50.4" x14ac:dyDescent="0.3">
      <c r="A52" s="27"/>
      <c r="B52" s="38" t="s">
        <v>80</v>
      </c>
      <c r="C52" s="29">
        <v>10</v>
      </c>
      <c r="D52" s="30">
        <v>1</v>
      </c>
      <c r="E52" s="30">
        <v>13</v>
      </c>
      <c r="F52" s="31">
        <v>19</v>
      </c>
      <c r="G52" s="32">
        <v>0</v>
      </c>
      <c r="H52" s="33">
        <v>0</v>
      </c>
      <c r="I52" s="29"/>
      <c r="J52" s="29"/>
      <c r="K52" s="37">
        <f>K53</f>
        <v>211000</v>
      </c>
      <c r="L52" s="37">
        <f>L53</f>
        <v>96683</v>
      </c>
      <c r="M52" s="37">
        <f t="shared" si="0"/>
        <v>45.82</v>
      </c>
    </row>
    <row r="53" spans="1:13" s="35" customFormat="1" ht="84" x14ac:dyDescent="0.3">
      <c r="A53" s="27"/>
      <c r="B53" s="38" t="s">
        <v>81</v>
      </c>
      <c r="C53" s="29">
        <v>10</v>
      </c>
      <c r="D53" s="30">
        <v>1</v>
      </c>
      <c r="E53" s="30">
        <v>13</v>
      </c>
      <c r="F53" s="31">
        <v>19</v>
      </c>
      <c r="G53" s="32">
        <v>0</v>
      </c>
      <c r="H53" s="33">
        <v>2124</v>
      </c>
      <c r="I53" s="29"/>
      <c r="J53" s="29"/>
      <c r="K53" s="37">
        <f>K54+K57</f>
        <v>211000</v>
      </c>
      <c r="L53" s="37">
        <f>L54+L57</f>
        <v>96683</v>
      </c>
      <c r="M53" s="37">
        <f t="shared" si="0"/>
        <v>45.82</v>
      </c>
    </row>
    <row r="54" spans="1:13" s="35" customFormat="1" ht="50.4" x14ac:dyDescent="0.3">
      <c r="A54" s="27"/>
      <c r="B54" s="28" t="s">
        <v>279</v>
      </c>
      <c r="C54" s="29">
        <v>10</v>
      </c>
      <c r="D54" s="30">
        <v>1</v>
      </c>
      <c r="E54" s="30">
        <v>13</v>
      </c>
      <c r="F54" s="31">
        <v>19</v>
      </c>
      <c r="G54" s="32">
        <v>0</v>
      </c>
      <c r="H54" s="33">
        <v>2124</v>
      </c>
      <c r="I54" s="29">
        <v>100</v>
      </c>
      <c r="J54" s="29"/>
      <c r="K54" s="37">
        <f>K55</f>
        <v>11000</v>
      </c>
      <c r="L54" s="37">
        <f>L55</f>
        <v>4500</v>
      </c>
      <c r="M54" s="37">
        <f t="shared" si="0"/>
        <v>40.909999999999997</v>
      </c>
    </row>
    <row r="55" spans="1:13" s="35" customFormat="1" x14ac:dyDescent="0.3">
      <c r="A55" s="27"/>
      <c r="B55" s="28" t="s">
        <v>127</v>
      </c>
      <c r="C55" s="29">
        <v>10</v>
      </c>
      <c r="D55" s="30">
        <v>1</v>
      </c>
      <c r="E55" s="30">
        <v>13</v>
      </c>
      <c r="F55" s="31">
        <v>19</v>
      </c>
      <c r="G55" s="32">
        <v>0</v>
      </c>
      <c r="H55" s="33">
        <v>2124</v>
      </c>
      <c r="I55" s="29">
        <v>120</v>
      </c>
      <c r="J55" s="29"/>
      <c r="K55" s="37">
        <f>K56</f>
        <v>11000</v>
      </c>
      <c r="L55" s="37">
        <f>L56</f>
        <v>4500</v>
      </c>
      <c r="M55" s="37">
        <f t="shared" si="0"/>
        <v>40.909999999999997</v>
      </c>
    </row>
    <row r="56" spans="1:13" s="35" customFormat="1" ht="33.6" x14ac:dyDescent="0.3">
      <c r="A56" s="27"/>
      <c r="B56" s="28" t="s">
        <v>301</v>
      </c>
      <c r="C56" s="29">
        <v>10</v>
      </c>
      <c r="D56" s="30">
        <v>1</v>
      </c>
      <c r="E56" s="30">
        <v>13</v>
      </c>
      <c r="F56" s="31">
        <v>19</v>
      </c>
      <c r="G56" s="32">
        <v>0</v>
      </c>
      <c r="H56" s="33">
        <v>2124</v>
      </c>
      <c r="I56" s="39">
        <v>122</v>
      </c>
      <c r="J56" s="39"/>
      <c r="K56" s="37">
        <v>11000</v>
      </c>
      <c r="L56" s="37">
        <v>4500</v>
      </c>
      <c r="M56" s="37">
        <f t="shared" si="0"/>
        <v>40.909999999999997</v>
      </c>
    </row>
    <row r="57" spans="1:13" s="35" customFormat="1" x14ac:dyDescent="0.3">
      <c r="A57" s="27"/>
      <c r="B57" s="28" t="s">
        <v>302</v>
      </c>
      <c r="C57" s="29">
        <v>10</v>
      </c>
      <c r="D57" s="30">
        <v>1</v>
      </c>
      <c r="E57" s="30">
        <v>13</v>
      </c>
      <c r="F57" s="31">
        <v>19</v>
      </c>
      <c r="G57" s="32">
        <v>0</v>
      </c>
      <c r="H57" s="33">
        <v>2124</v>
      </c>
      <c r="I57" s="29">
        <v>200</v>
      </c>
      <c r="J57" s="29"/>
      <c r="K57" s="37">
        <f>K58</f>
        <v>200000</v>
      </c>
      <c r="L57" s="37">
        <f>L58</f>
        <v>92183</v>
      </c>
      <c r="M57" s="37">
        <f t="shared" si="0"/>
        <v>46.09</v>
      </c>
    </row>
    <row r="58" spans="1:13" s="35" customFormat="1" ht="33.6" x14ac:dyDescent="0.3">
      <c r="A58" s="27"/>
      <c r="B58" s="28" t="s">
        <v>303</v>
      </c>
      <c r="C58" s="29">
        <v>10</v>
      </c>
      <c r="D58" s="30">
        <v>1</v>
      </c>
      <c r="E58" s="30">
        <v>13</v>
      </c>
      <c r="F58" s="31">
        <v>19</v>
      </c>
      <c r="G58" s="32">
        <v>0</v>
      </c>
      <c r="H58" s="33">
        <v>2124</v>
      </c>
      <c r="I58" s="29">
        <v>240</v>
      </c>
      <c r="J58" s="29"/>
      <c r="K58" s="37">
        <f>K59</f>
        <v>200000</v>
      </c>
      <c r="L58" s="37">
        <f>L59</f>
        <v>92183</v>
      </c>
      <c r="M58" s="37">
        <f t="shared" si="0"/>
        <v>46.09</v>
      </c>
    </row>
    <row r="59" spans="1:13" s="35" customFormat="1" ht="33.6" x14ac:dyDescent="0.3">
      <c r="A59" s="27"/>
      <c r="B59" s="28" t="s">
        <v>46</v>
      </c>
      <c r="C59" s="29">
        <v>10</v>
      </c>
      <c r="D59" s="30">
        <v>1</v>
      </c>
      <c r="E59" s="30">
        <v>13</v>
      </c>
      <c r="F59" s="31">
        <v>19</v>
      </c>
      <c r="G59" s="32">
        <v>0</v>
      </c>
      <c r="H59" s="33">
        <v>2124</v>
      </c>
      <c r="I59" s="39">
        <v>244</v>
      </c>
      <c r="J59" s="39"/>
      <c r="K59" s="37">
        <v>200000</v>
      </c>
      <c r="L59" s="37">
        <v>92183</v>
      </c>
      <c r="M59" s="37">
        <f t="shared" si="0"/>
        <v>46.09</v>
      </c>
    </row>
    <row r="60" spans="1:13" s="35" customFormat="1" x14ac:dyDescent="0.3">
      <c r="A60" s="27"/>
      <c r="B60" s="38" t="s">
        <v>193</v>
      </c>
      <c r="C60" s="29">
        <v>10</v>
      </c>
      <c r="D60" s="30">
        <v>1</v>
      </c>
      <c r="E60" s="30">
        <v>13</v>
      </c>
      <c r="F60" s="31">
        <v>40</v>
      </c>
      <c r="G60" s="32">
        <v>0</v>
      </c>
      <c r="H60" s="33">
        <v>0</v>
      </c>
      <c r="I60" s="29"/>
      <c r="J60" s="29"/>
      <c r="K60" s="37">
        <f>K61+K75</f>
        <v>3359948</v>
      </c>
      <c r="L60" s="37">
        <f>L61+L75</f>
        <v>1393310.03</v>
      </c>
      <c r="M60" s="37">
        <f t="shared" si="0"/>
        <v>41.47</v>
      </c>
    </row>
    <row r="61" spans="1:13" s="35" customFormat="1" ht="33.6" x14ac:dyDescent="0.3">
      <c r="A61" s="27"/>
      <c r="B61" s="38" t="s">
        <v>192</v>
      </c>
      <c r="C61" s="29">
        <v>10</v>
      </c>
      <c r="D61" s="30">
        <v>1</v>
      </c>
      <c r="E61" s="30">
        <v>13</v>
      </c>
      <c r="F61" s="31">
        <v>40</v>
      </c>
      <c r="G61" s="32">
        <v>1</v>
      </c>
      <c r="H61" s="33">
        <v>0</v>
      </c>
      <c r="I61" s="29"/>
      <c r="J61" s="29"/>
      <c r="K61" s="37">
        <f>K62</f>
        <v>1271948</v>
      </c>
      <c r="L61" s="37">
        <f>L62</f>
        <v>386191.53</v>
      </c>
      <c r="M61" s="37">
        <f t="shared" si="0"/>
        <v>30.36</v>
      </c>
    </row>
    <row r="62" spans="1:13" s="35" customFormat="1" ht="50.4" x14ac:dyDescent="0.3">
      <c r="A62" s="27"/>
      <c r="B62" s="38" t="s">
        <v>34</v>
      </c>
      <c r="C62" s="29">
        <v>10</v>
      </c>
      <c r="D62" s="30">
        <v>1</v>
      </c>
      <c r="E62" s="30">
        <v>13</v>
      </c>
      <c r="F62" s="31">
        <v>40</v>
      </c>
      <c r="G62" s="32">
        <v>1</v>
      </c>
      <c r="H62" s="33">
        <v>240</v>
      </c>
      <c r="I62" s="29"/>
      <c r="J62" s="29"/>
      <c r="K62" s="37">
        <f>K63+K66+K69+K72</f>
        <v>1271948</v>
      </c>
      <c r="L62" s="37">
        <f>L63+L66+L69+L72</f>
        <v>386191.53</v>
      </c>
      <c r="M62" s="37">
        <f t="shared" si="0"/>
        <v>30.36</v>
      </c>
    </row>
    <row r="63" spans="1:13" s="35" customFormat="1" ht="50.4" x14ac:dyDescent="0.3">
      <c r="A63" s="27"/>
      <c r="B63" s="28" t="s">
        <v>279</v>
      </c>
      <c r="C63" s="29">
        <v>10</v>
      </c>
      <c r="D63" s="30">
        <v>1</v>
      </c>
      <c r="E63" s="30">
        <v>13</v>
      </c>
      <c r="F63" s="31">
        <v>40</v>
      </c>
      <c r="G63" s="32">
        <v>1</v>
      </c>
      <c r="H63" s="33">
        <v>240</v>
      </c>
      <c r="I63" s="29">
        <v>100</v>
      </c>
      <c r="J63" s="29"/>
      <c r="K63" s="37">
        <f>K64</f>
        <v>559000</v>
      </c>
      <c r="L63" s="37">
        <f>L64</f>
        <v>151191.53</v>
      </c>
      <c r="M63" s="37">
        <f t="shared" si="0"/>
        <v>27.05</v>
      </c>
    </row>
    <row r="64" spans="1:13" s="35" customFormat="1" x14ac:dyDescent="0.3">
      <c r="A64" s="27"/>
      <c r="B64" s="28" t="s">
        <v>127</v>
      </c>
      <c r="C64" s="29">
        <v>10</v>
      </c>
      <c r="D64" s="30">
        <v>1</v>
      </c>
      <c r="E64" s="30">
        <v>13</v>
      </c>
      <c r="F64" s="31">
        <v>40</v>
      </c>
      <c r="G64" s="32">
        <v>1</v>
      </c>
      <c r="H64" s="33">
        <v>240</v>
      </c>
      <c r="I64" s="29">
        <v>120</v>
      </c>
      <c r="J64" s="29"/>
      <c r="K64" s="37">
        <f>K65</f>
        <v>559000</v>
      </c>
      <c r="L64" s="37">
        <f>L65</f>
        <v>151191.53</v>
      </c>
      <c r="M64" s="37">
        <f t="shared" si="0"/>
        <v>27.05</v>
      </c>
    </row>
    <row r="65" spans="1:13" s="35" customFormat="1" ht="33.6" x14ac:dyDescent="0.3">
      <c r="A65" s="27"/>
      <c r="B65" s="28" t="s">
        <v>301</v>
      </c>
      <c r="C65" s="29">
        <v>10</v>
      </c>
      <c r="D65" s="30">
        <v>1</v>
      </c>
      <c r="E65" s="30">
        <v>13</v>
      </c>
      <c r="F65" s="31">
        <v>40</v>
      </c>
      <c r="G65" s="32">
        <v>1</v>
      </c>
      <c r="H65" s="33">
        <v>240</v>
      </c>
      <c r="I65" s="39">
        <v>122</v>
      </c>
      <c r="J65" s="39"/>
      <c r="K65" s="37">
        <v>559000</v>
      </c>
      <c r="L65" s="37">
        <v>151191.53</v>
      </c>
      <c r="M65" s="37">
        <f t="shared" si="0"/>
        <v>27.05</v>
      </c>
    </row>
    <row r="66" spans="1:13" s="35" customFormat="1" x14ac:dyDescent="0.3">
      <c r="A66" s="27"/>
      <c r="B66" s="28" t="s">
        <v>302</v>
      </c>
      <c r="C66" s="29">
        <v>10</v>
      </c>
      <c r="D66" s="30">
        <v>1</v>
      </c>
      <c r="E66" s="30">
        <v>13</v>
      </c>
      <c r="F66" s="31">
        <v>40</v>
      </c>
      <c r="G66" s="32">
        <v>1</v>
      </c>
      <c r="H66" s="33">
        <v>240</v>
      </c>
      <c r="I66" s="29">
        <v>200</v>
      </c>
      <c r="J66" s="29"/>
      <c r="K66" s="37">
        <f>K67</f>
        <v>289300</v>
      </c>
      <c r="L66" s="37">
        <f>L67</f>
        <v>0</v>
      </c>
      <c r="M66" s="37">
        <f t="shared" si="0"/>
        <v>0</v>
      </c>
    </row>
    <row r="67" spans="1:13" s="35" customFormat="1" ht="33.6" x14ac:dyDescent="0.3">
      <c r="A67" s="27"/>
      <c r="B67" s="28" t="s">
        <v>303</v>
      </c>
      <c r="C67" s="29">
        <v>10</v>
      </c>
      <c r="D67" s="30">
        <v>1</v>
      </c>
      <c r="E67" s="30">
        <v>13</v>
      </c>
      <c r="F67" s="31">
        <v>40</v>
      </c>
      <c r="G67" s="32">
        <v>1</v>
      </c>
      <c r="H67" s="33">
        <v>240</v>
      </c>
      <c r="I67" s="29">
        <v>240</v>
      </c>
      <c r="J67" s="29"/>
      <c r="K67" s="37">
        <f>K68</f>
        <v>289300</v>
      </c>
      <c r="L67" s="37">
        <f>L68</f>
        <v>0</v>
      </c>
      <c r="M67" s="37">
        <f t="shared" si="0"/>
        <v>0</v>
      </c>
    </row>
    <row r="68" spans="1:13" s="35" customFormat="1" ht="33.6" x14ac:dyDescent="0.3">
      <c r="A68" s="27"/>
      <c r="B68" s="28" t="s">
        <v>46</v>
      </c>
      <c r="C68" s="29">
        <v>10</v>
      </c>
      <c r="D68" s="30">
        <v>1</v>
      </c>
      <c r="E68" s="30">
        <v>13</v>
      </c>
      <c r="F68" s="31">
        <v>40</v>
      </c>
      <c r="G68" s="32">
        <v>1</v>
      </c>
      <c r="H68" s="33">
        <v>240</v>
      </c>
      <c r="I68" s="39">
        <v>244</v>
      </c>
      <c r="J68" s="39"/>
      <c r="K68" s="37">
        <v>289300</v>
      </c>
      <c r="L68" s="37"/>
      <c r="M68" s="37">
        <f t="shared" si="0"/>
        <v>0</v>
      </c>
    </row>
    <row r="69" spans="1:13" s="35" customFormat="1" x14ac:dyDescent="0.3">
      <c r="A69" s="27"/>
      <c r="B69" s="28" t="s">
        <v>122</v>
      </c>
      <c r="C69" s="29">
        <v>10</v>
      </c>
      <c r="D69" s="30">
        <v>1</v>
      </c>
      <c r="E69" s="30">
        <v>13</v>
      </c>
      <c r="F69" s="31">
        <v>40</v>
      </c>
      <c r="G69" s="32">
        <v>1</v>
      </c>
      <c r="H69" s="33">
        <v>240</v>
      </c>
      <c r="I69" s="29">
        <v>300</v>
      </c>
      <c r="J69" s="29"/>
      <c r="K69" s="37">
        <f>K70</f>
        <v>114000</v>
      </c>
      <c r="L69" s="37">
        <f>L70</f>
        <v>0</v>
      </c>
      <c r="M69" s="37">
        <f t="shared" si="0"/>
        <v>0</v>
      </c>
    </row>
    <row r="70" spans="1:13" s="35" customFormat="1" ht="33.6" x14ac:dyDescent="0.3">
      <c r="A70" s="27"/>
      <c r="B70" s="28" t="s">
        <v>123</v>
      </c>
      <c r="C70" s="29">
        <v>10</v>
      </c>
      <c r="D70" s="30">
        <v>1</v>
      </c>
      <c r="E70" s="30">
        <v>13</v>
      </c>
      <c r="F70" s="31">
        <v>40</v>
      </c>
      <c r="G70" s="32">
        <v>1</v>
      </c>
      <c r="H70" s="33">
        <v>240</v>
      </c>
      <c r="I70" s="29">
        <v>320</v>
      </c>
      <c r="J70" s="29"/>
      <c r="K70" s="37">
        <f>K71</f>
        <v>114000</v>
      </c>
      <c r="L70" s="37">
        <f>L71</f>
        <v>0</v>
      </c>
      <c r="M70" s="37">
        <f t="shared" si="0"/>
        <v>0</v>
      </c>
    </row>
    <row r="71" spans="1:13" s="35" customFormat="1" ht="33.6" x14ac:dyDescent="0.3">
      <c r="A71" s="27"/>
      <c r="B71" s="28" t="s">
        <v>304</v>
      </c>
      <c r="C71" s="29">
        <v>10</v>
      </c>
      <c r="D71" s="30">
        <v>1</v>
      </c>
      <c r="E71" s="30">
        <v>13</v>
      </c>
      <c r="F71" s="31">
        <v>40</v>
      </c>
      <c r="G71" s="32">
        <v>1</v>
      </c>
      <c r="H71" s="33">
        <v>240</v>
      </c>
      <c r="I71" s="39">
        <v>321</v>
      </c>
      <c r="J71" s="39"/>
      <c r="K71" s="37">
        <v>114000</v>
      </c>
      <c r="L71" s="37"/>
      <c r="M71" s="37">
        <f t="shared" si="0"/>
        <v>0</v>
      </c>
    </row>
    <row r="72" spans="1:13" s="35" customFormat="1" x14ac:dyDescent="0.3">
      <c r="A72" s="27"/>
      <c r="B72" s="28" t="s">
        <v>121</v>
      </c>
      <c r="C72" s="29">
        <v>10</v>
      </c>
      <c r="D72" s="30">
        <v>1</v>
      </c>
      <c r="E72" s="30">
        <v>13</v>
      </c>
      <c r="F72" s="31">
        <v>40</v>
      </c>
      <c r="G72" s="32">
        <v>1</v>
      </c>
      <c r="H72" s="33">
        <v>240</v>
      </c>
      <c r="I72" s="29">
        <v>800</v>
      </c>
      <c r="J72" s="29"/>
      <c r="K72" s="37">
        <f>K73</f>
        <v>309648</v>
      </c>
      <c r="L72" s="37">
        <f>L73</f>
        <v>235000</v>
      </c>
      <c r="M72" s="37">
        <f t="shared" si="0"/>
        <v>75.89</v>
      </c>
    </row>
    <row r="73" spans="1:13" s="35" customFormat="1" x14ac:dyDescent="0.3">
      <c r="A73" s="27"/>
      <c r="B73" s="28" t="s">
        <v>216</v>
      </c>
      <c r="C73" s="29">
        <v>10</v>
      </c>
      <c r="D73" s="30">
        <v>1</v>
      </c>
      <c r="E73" s="30">
        <v>13</v>
      </c>
      <c r="F73" s="31">
        <v>40</v>
      </c>
      <c r="G73" s="32">
        <v>1</v>
      </c>
      <c r="H73" s="33">
        <v>240</v>
      </c>
      <c r="I73" s="29">
        <v>850</v>
      </c>
      <c r="J73" s="29"/>
      <c r="K73" s="37">
        <f>K74</f>
        <v>309648</v>
      </c>
      <c r="L73" s="37">
        <f>L74</f>
        <v>235000</v>
      </c>
      <c r="M73" s="37">
        <f t="shared" si="0"/>
        <v>75.89</v>
      </c>
    </row>
    <row r="74" spans="1:13" s="35" customFormat="1" x14ac:dyDescent="0.3">
      <c r="A74" s="27"/>
      <c r="B74" s="28" t="s">
        <v>240</v>
      </c>
      <c r="C74" s="29">
        <v>10</v>
      </c>
      <c r="D74" s="30">
        <v>1</v>
      </c>
      <c r="E74" s="30">
        <v>13</v>
      </c>
      <c r="F74" s="31">
        <v>40</v>
      </c>
      <c r="G74" s="32">
        <v>1</v>
      </c>
      <c r="H74" s="33">
        <v>240</v>
      </c>
      <c r="I74" s="39">
        <v>852</v>
      </c>
      <c r="J74" s="39"/>
      <c r="K74" s="37">
        <v>309648</v>
      </c>
      <c r="L74" s="37">
        <v>235000</v>
      </c>
      <c r="M74" s="37">
        <f t="shared" si="0"/>
        <v>75.89</v>
      </c>
    </row>
    <row r="75" spans="1:13" s="35" customFormat="1" ht="33.6" x14ac:dyDescent="0.3">
      <c r="A75" s="27"/>
      <c r="B75" s="38" t="s">
        <v>94</v>
      </c>
      <c r="C75" s="29">
        <v>10</v>
      </c>
      <c r="D75" s="30">
        <v>1</v>
      </c>
      <c r="E75" s="30">
        <v>13</v>
      </c>
      <c r="F75" s="31">
        <v>40</v>
      </c>
      <c r="G75" s="32">
        <v>8</v>
      </c>
      <c r="H75" s="33">
        <v>0</v>
      </c>
      <c r="I75" s="29"/>
      <c r="J75" s="29"/>
      <c r="K75" s="37">
        <f>K77</f>
        <v>2088000</v>
      </c>
      <c r="L75" s="37">
        <f>L77</f>
        <v>1007118.5</v>
      </c>
      <c r="M75" s="37">
        <f t="shared" ref="M75:M150" si="4">ROUND(L75/K75*100,2)</f>
        <v>48.23</v>
      </c>
    </row>
    <row r="76" spans="1:13" s="35" customFormat="1" ht="67.2" x14ac:dyDescent="0.3">
      <c r="A76" s="27"/>
      <c r="B76" s="38" t="s">
        <v>205</v>
      </c>
      <c r="C76" s="29">
        <v>10</v>
      </c>
      <c r="D76" s="30">
        <v>1</v>
      </c>
      <c r="E76" s="30">
        <v>13</v>
      </c>
      <c r="F76" s="31">
        <v>40</v>
      </c>
      <c r="G76" s="32">
        <v>8</v>
      </c>
      <c r="H76" s="33">
        <v>3264</v>
      </c>
      <c r="I76" s="29"/>
      <c r="J76" s="29"/>
      <c r="K76" s="37">
        <f>K77</f>
        <v>2088000</v>
      </c>
      <c r="L76" s="37">
        <f>L77</f>
        <v>1007118.5</v>
      </c>
      <c r="M76" s="37">
        <f t="shared" si="4"/>
        <v>48.23</v>
      </c>
    </row>
    <row r="77" spans="1:13" s="35" customFormat="1" x14ac:dyDescent="0.3">
      <c r="A77" s="27"/>
      <c r="B77" s="38" t="s">
        <v>122</v>
      </c>
      <c r="C77" s="29">
        <v>10</v>
      </c>
      <c r="D77" s="30">
        <v>1</v>
      </c>
      <c r="E77" s="30">
        <v>13</v>
      </c>
      <c r="F77" s="31">
        <v>40</v>
      </c>
      <c r="G77" s="32">
        <v>8</v>
      </c>
      <c r="H77" s="33">
        <v>3264</v>
      </c>
      <c r="I77" s="29">
        <v>300</v>
      </c>
      <c r="J77" s="29"/>
      <c r="K77" s="37">
        <f>K78</f>
        <v>2088000</v>
      </c>
      <c r="L77" s="37">
        <f>L78</f>
        <v>1007118.5</v>
      </c>
      <c r="M77" s="37">
        <f t="shared" si="4"/>
        <v>48.23</v>
      </c>
    </row>
    <row r="78" spans="1:13" s="35" customFormat="1" x14ac:dyDescent="0.3">
      <c r="A78" s="27"/>
      <c r="B78" s="28" t="s">
        <v>310</v>
      </c>
      <c r="C78" s="29">
        <v>10</v>
      </c>
      <c r="D78" s="30">
        <v>1</v>
      </c>
      <c r="E78" s="30">
        <v>13</v>
      </c>
      <c r="F78" s="31">
        <v>40</v>
      </c>
      <c r="G78" s="32">
        <v>8</v>
      </c>
      <c r="H78" s="33">
        <v>3264</v>
      </c>
      <c r="I78" s="39">
        <v>330</v>
      </c>
      <c r="J78" s="39"/>
      <c r="K78" s="37">
        <v>2088000</v>
      </c>
      <c r="L78" s="37">
        <v>1007118.5</v>
      </c>
      <c r="M78" s="37">
        <f t="shared" si="4"/>
        <v>48.23</v>
      </c>
    </row>
    <row r="79" spans="1:13" s="35" customFormat="1" x14ac:dyDescent="0.3">
      <c r="A79" s="27"/>
      <c r="B79" s="36" t="s">
        <v>270</v>
      </c>
      <c r="C79" s="29">
        <v>10</v>
      </c>
      <c r="D79" s="30">
        <v>4</v>
      </c>
      <c r="E79" s="30"/>
      <c r="F79" s="31"/>
      <c r="G79" s="32"/>
      <c r="H79" s="33"/>
      <c r="I79" s="29"/>
      <c r="J79" s="29"/>
      <c r="K79" s="37">
        <f>K86+K80</f>
        <v>534900</v>
      </c>
      <c r="L79" s="37">
        <f>L86+L80</f>
        <v>190670</v>
      </c>
      <c r="M79" s="37">
        <f t="shared" si="4"/>
        <v>35.65</v>
      </c>
    </row>
    <row r="80" spans="1:13" s="35" customFormat="1" x14ac:dyDescent="0.3">
      <c r="A80" s="27"/>
      <c r="B80" s="36" t="s">
        <v>124</v>
      </c>
      <c r="C80" s="29">
        <v>10</v>
      </c>
      <c r="D80" s="30">
        <v>4</v>
      </c>
      <c r="E80" s="30">
        <v>1</v>
      </c>
      <c r="F80" s="31"/>
      <c r="G80" s="32"/>
      <c r="H80" s="33"/>
      <c r="I80" s="29"/>
      <c r="J80" s="29"/>
      <c r="K80" s="37">
        <f>K81</f>
        <v>20000</v>
      </c>
      <c r="L80" s="37"/>
      <c r="M80" s="37"/>
    </row>
    <row r="81" spans="1:13" s="35" customFormat="1" ht="63" customHeight="1" x14ac:dyDescent="0.3">
      <c r="A81" s="27"/>
      <c r="B81" s="36" t="s">
        <v>278</v>
      </c>
      <c r="C81" s="29">
        <v>10</v>
      </c>
      <c r="D81" s="30">
        <v>4</v>
      </c>
      <c r="E81" s="30">
        <v>1</v>
      </c>
      <c r="F81" s="31">
        <v>6</v>
      </c>
      <c r="G81" s="32">
        <v>2</v>
      </c>
      <c r="H81" s="33">
        <v>0</v>
      </c>
      <c r="I81" s="29"/>
      <c r="J81" s="29"/>
      <c r="K81" s="37">
        <f>K82</f>
        <v>20000</v>
      </c>
      <c r="L81" s="37"/>
      <c r="M81" s="37"/>
    </row>
    <row r="82" spans="1:13" s="35" customFormat="1" ht="67.2" x14ac:dyDescent="0.3">
      <c r="A82" s="27"/>
      <c r="B82" s="36" t="s">
        <v>318</v>
      </c>
      <c r="C82" s="29">
        <v>10</v>
      </c>
      <c r="D82" s="30">
        <v>4</v>
      </c>
      <c r="E82" s="30">
        <v>1</v>
      </c>
      <c r="F82" s="31">
        <v>6</v>
      </c>
      <c r="G82" s="32">
        <v>2</v>
      </c>
      <c r="H82" s="33">
        <v>9999</v>
      </c>
      <c r="I82" s="29"/>
      <c r="J82" s="29"/>
      <c r="K82" s="37">
        <f>K83</f>
        <v>20000</v>
      </c>
      <c r="L82" s="37"/>
      <c r="M82" s="37"/>
    </row>
    <row r="83" spans="1:13" s="35" customFormat="1" x14ac:dyDescent="0.3">
      <c r="A83" s="27"/>
      <c r="B83" s="28" t="s">
        <v>302</v>
      </c>
      <c r="C83" s="29">
        <v>10</v>
      </c>
      <c r="D83" s="30">
        <v>4</v>
      </c>
      <c r="E83" s="30">
        <v>1</v>
      </c>
      <c r="F83" s="31">
        <v>6</v>
      </c>
      <c r="G83" s="32">
        <v>2</v>
      </c>
      <c r="H83" s="33">
        <v>9999</v>
      </c>
      <c r="I83" s="29">
        <v>200</v>
      </c>
      <c r="J83" s="29"/>
      <c r="K83" s="37">
        <f>K84</f>
        <v>20000</v>
      </c>
      <c r="L83" s="37"/>
      <c r="M83" s="37"/>
    </row>
    <row r="84" spans="1:13" s="35" customFormat="1" ht="33.6" x14ac:dyDescent="0.3">
      <c r="A84" s="27"/>
      <c r="B84" s="28" t="s">
        <v>303</v>
      </c>
      <c r="C84" s="29">
        <v>10</v>
      </c>
      <c r="D84" s="30">
        <v>4</v>
      </c>
      <c r="E84" s="30">
        <v>1</v>
      </c>
      <c r="F84" s="31">
        <v>6</v>
      </c>
      <c r="G84" s="32">
        <v>2</v>
      </c>
      <c r="H84" s="33">
        <v>9999</v>
      </c>
      <c r="I84" s="29">
        <v>240</v>
      </c>
      <c r="J84" s="29"/>
      <c r="K84" s="37">
        <f>K85</f>
        <v>20000</v>
      </c>
      <c r="L84" s="37"/>
      <c r="M84" s="37"/>
    </row>
    <row r="85" spans="1:13" s="35" customFormat="1" ht="33.6" x14ac:dyDescent="0.3">
      <c r="A85" s="27"/>
      <c r="B85" s="28" t="s">
        <v>46</v>
      </c>
      <c r="C85" s="29">
        <v>10</v>
      </c>
      <c r="D85" s="30">
        <v>4</v>
      </c>
      <c r="E85" s="30">
        <v>1</v>
      </c>
      <c r="F85" s="31">
        <v>6</v>
      </c>
      <c r="G85" s="32">
        <v>2</v>
      </c>
      <c r="H85" s="33">
        <v>9999</v>
      </c>
      <c r="I85" s="29">
        <v>244</v>
      </c>
      <c r="J85" s="29"/>
      <c r="K85" s="37">
        <v>20000</v>
      </c>
      <c r="L85" s="37"/>
      <c r="M85" s="37"/>
    </row>
    <row r="86" spans="1:13" s="35" customFormat="1" x14ac:dyDescent="0.3">
      <c r="A86" s="27"/>
      <c r="B86" s="36" t="s">
        <v>48</v>
      </c>
      <c r="C86" s="29">
        <v>10</v>
      </c>
      <c r="D86" s="30">
        <v>4</v>
      </c>
      <c r="E86" s="30">
        <v>10</v>
      </c>
      <c r="F86" s="31"/>
      <c r="G86" s="32"/>
      <c r="H86" s="33"/>
      <c r="I86" s="29"/>
      <c r="J86" s="29"/>
      <c r="K86" s="37">
        <f>K93+K87</f>
        <v>514900</v>
      </c>
      <c r="L86" s="37">
        <f>L93+L87</f>
        <v>190670</v>
      </c>
      <c r="M86" s="37">
        <f t="shared" si="4"/>
        <v>37.03</v>
      </c>
    </row>
    <row r="87" spans="1:13" s="35" customFormat="1" ht="33.6" x14ac:dyDescent="0.3">
      <c r="A87" s="27"/>
      <c r="B87" s="36" t="s">
        <v>77</v>
      </c>
      <c r="C87" s="29">
        <v>10</v>
      </c>
      <c r="D87" s="30">
        <v>4</v>
      </c>
      <c r="E87" s="30">
        <v>10</v>
      </c>
      <c r="F87" s="31">
        <v>14</v>
      </c>
      <c r="G87" s="32">
        <v>0</v>
      </c>
      <c r="H87" s="33">
        <v>0</v>
      </c>
      <c r="I87" s="29"/>
      <c r="J87" s="29"/>
      <c r="K87" s="37">
        <f>K89</f>
        <v>200000</v>
      </c>
      <c r="L87" s="37">
        <f>L89</f>
        <v>0</v>
      </c>
      <c r="M87" s="37">
        <f t="shared" si="4"/>
        <v>0</v>
      </c>
    </row>
    <row r="88" spans="1:13" s="35" customFormat="1" ht="67.2" x14ac:dyDescent="0.3">
      <c r="A88" s="27"/>
      <c r="B88" s="36" t="s">
        <v>78</v>
      </c>
      <c r="C88" s="29">
        <v>10</v>
      </c>
      <c r="D88" s="30">
        <v>4</v>
      </c>
      <c r="E88" s="30">
        <v>10</v>
      </c>
      <c r="F88" s="31">
        <v>14</v>
      </c>
      <c r="G88" s="32">
        <v>1</v>
      </c>
      <c r="H88" s="33">
        <v>0</v>
      </c>
      <c r="I88" s="29"/>
      <c r="J88" s="29"/>
      <c r="K88" s="37">
        <f t="shared" ref="K88:L91" si="5">K89</f>
        <v>200000</v>
      </c>
      <c r="L88" s="37">
        <f t="shared" si="5"/>
        <v>0</v>
      </c>
      <c r="M88" s="37">
        <f t="shared" si="4"/>
        <v>0</v>
      </c>
    </row>
    <row r="89" spans="1:13" s="35" customFormat="1" ht="67.2" x14ac:dyDescent="0.3">
      <c r="A89" s="27"/>
      <c r="B89" s="36" t="s">
        <v>79</v>
      </c>
      <c r="C89" s="29">
        <v>10</v>
      </c>
      <c r="D89" s="30">
        <v>4</v>
      </c>
      <c r="E89" s="30">
        <v>10</v>
      </c>
      <c r="F89" s="31">
        <v>14</v>
      </c>
      <c r="G89" s="32">
        <v>1</v>
      </c>
      <c r="H89" s="33">
        <v>2118</v>
      </c>
      <c r="I89" s="29"/>
      <c r="J89" s="29"/>
      <c r="K89" s="37">
        <f t="shared" si="5"/>
        <v>200000</v>
      </c>
      <c r="L89" s="37">
        <f t="shared" si="5"/>
        <v>0</v>
      </c>
      <c r="M89" s="37">
        <f t="shared" si="4"/>
        <v>0</v>
      </c>
    </row>
    <row r="90" spans="1:13" s="35" customFormat="1" x14ac:dyDescent="0.3">
      <c r="A90" s="27"/>
      <c r="B90" s="28" t="s">
        <v>302</v>
      </c>
      <c r="C90" s="29">
        <v>10</v>
      </c>
      <c r="D90" s="30">
        <v>4</v>
      </c>
      <c r="E90" s="30">
        <v>10</v>
      </c>
      <c r="F90" s="31">
        <v>14</v>
      </c>
      <c r="G90" s="32">
        <v>1</v>
      </c>
      <c r="H90" s="33">
        <v>2118</v>
      </c>
      <c r="I90" s="29">
        <v>200</v>
      </c>
      <c r="J90" s="29"/>
      <c r="K90" s="37">
        <f t="shared" si="5"/>
        <v>200000</v>
      </c>
      <c r="L90" s="37">
        <f t="shared" si="5"/>
        <v>0</v>
      </c>
      <c r="M90" s="37">
        <f t="shared" si="4"/>
        <v>0</v>
      </c>
    </row>
    <row r="91" spans="1:13" s="35" customFormat="1" ht="33.6" x14ac:dyDescent="0.3">
      <c r="A91" s="27"/>
      <c r="B91" s="28" t="s">
        <v>303</v>
      </c>
      <c r="C91" s="29">
        <v>10</v>
      </c>
      <c r="D91" s="30">
        <v>4</v>
      </c>
      <c r="E91" s="30">
        <v>10</v>
      </c>
      <c r="F91" s="31">
        <v>14</v>
      </c>
      <c r="G91" s="32">
        <v>1</v>
      </c>
      <c r="H91" s="33">
        <v>2118</v>
      </c>
      <c r="I91" s="29">
        <v>240</v>
      </c>
      <c r="J91" s="29"/>
      <c r="K91" s="37">
        <f t="shared" si="5"/>
        <v>200000</v>
      </c>
      <c r="L91" s="37">
        <f t="shared" si="5"/>
        <v>0</v>
      </c>
      <c r="M91" s="37">
        <f t="shared" si="4"/>
        <v>0</v>
      </c>
    </row>
    <row r="92" spans="1:13" s="35" customFormat="1" ht="33.6" x14ac:dyDescent="0.3">
      <c r="A92" s="27"/>
      <c r="B92" s="36" t="s">
        <v>71</v>
      </c>
      <c r="C92" s="29">
        <v>10</v>
      </c>
      <c r="D92" s="30">
        <v>4</v>
      </c>
      <c r="E92" s="30">
        <v>10</v>
      </c>
      <c r="F92" s="31">
        <v>14</v>
      </c>
      <c r="G92" s="32">
        <v>1</v>
      </c>
      <c r="H92" s="33">
        <v>2118</v>
      </c>
      <c r="I92" s="29">
        <v>242</v>
      </c>
      <c r="J92" s="29"/>
      <c r="K92" s="37">
        <v>200000</v>
      </c>
      <c r="L92" s="37"/>
      <c r="M92" s="37">
        <f t="shared" si="4"/>
        <v>0</v>
      </c>
    </row>
    <row r="93" spans="1:13" s="35" customFormat="1" x14ac:dyDescent="0.3">
      <c r="A93" s="27"/>
      <c r="B93" s="38" t="s">
        <v>193</v>
      </c>
      <c r="C93" s="29">
        <v>10</v>
      </c>
      <c r="D93" s="30">
        <v>4</v>
      </c>
      <c r="E93" s="30">
        <v>10</v>
      </c>
      <c r="F93" s="31">
        <v>40</v>
      </c>
      <c r="G93" s="32">
        <v>1</v>
      </c>
      <c r="H93" s="33">
        <v>0</v>
      </c>
      <c r="I93" s="29"/>
      <c r="J93" s="29"/>
      <c r="K93" s="37">
        <f t="shared" ref="K93:L96" si="6">K94</f>
        <v>314900</v>
      </c>
      <c r="L93" s="37">
        <f t="shared" si="6"/>
        <v>190670</v>
      </c>
      <c r="M93" s="37">
        <f t="shared" si="4"/>
        <v>60.55</v>
      </c>
    </row>
    <row r="94" spans="1:13" s="35" customFormat="1" ht="33.6" x14ac:dyDescent="0.3">
      <c r="A94" s="27"/>
      <c r="B94" s="38" t="s">
        <v>192</v>
      </c>
      <c r="C94" s="29">
        <v>10</v>
      </c>
      <c r="D94" s="30">
        <v>4</v>
      </c>
      <c r="E94" s="30">
        <v>10</v>
      </c>
      <c r="F94" s="31">
        <v>40</v>
      </c>
      <c r="G94" s="32">
        <v>1</v>
      </c>
      <c r="H94" s="33">
        <v>0</v>
      </c>
      <c r="I94" s="29"/>
      <c r="J94" s="29"/>
      <c r="K94" s="37">
        <f t="shared" si="6"/>
        <v>314900</v>
      </c>
      <c r="L94" s="37">
        <f t="shared" si="6"/>
        <v>190670</v>
      </c>
      <c r="M94" s="37">
        <f t="shared" si="4"/>
        <v>60.55</v>
      </c>
    </row>
    <row r="95" spans="1:13" s="35" customFormat="1" ht="50.4" x14ac:dyDescent="0.3">
      <c r="A95" s="27"/>
      <c r="B95" s="38" t="s">
        <v>34</v>
      </c>
      <c r="C95" s="29">
        <v>10</v>
      </c>
      <c r="D95" s="30">
        <v>4</v>
      </c>
      <c r="E95" s="30">
        <v>10</v>
      </c>
      <c r="F95" s="31">
        <v>40</v>
      </c>
      <c r="G95" s="32">
        <v>1</v>
      </c>
      <c r="H95" s="33">
        <v>240</v>
      </c>
      <c r="I95" s="29"/>
      <c r="J95" s="29"/>
      <c r="K95" s="37">
        <f t="shared" si="6"/>
        <v>314900</v>
      </c>
      <c r="L95" s="37">
        <f t="shared" si="6"/>
        <v>190670</v>
      </c>
      <c r="M95" s="37">
        <f t="shared" si="4"/>
        <v>60.55</v>
      </c>
    </row>
    <row r="96" spans="1:13" s="35" customFormat="1" x14ac:dyDescent="0.3">
      <c r="A96" s="27"/>
      <c r="B96" s="28" t="s">
        <v>302</v>
      </c>
      <c r="C96" s="29">
        <v>10</v>
      </c>
      <c r="D96" s="30">
        <v>4</v>
      </c>
      <c r="E96" s="30">
        <v>10</v>
      </c>
      <c r="F96" s="31">
        <v>40</v>
      </c>
      <c r="G96" s="32">
        <v>1</v>
      </c>
      <c r="H96" s="33">
        <v>240</v>
      </c>
      <c r="I96" s="29">
        <v>200</v>
      </c>
      <c r="J96" s="29"/>
      <c r="K96" s="37">
        <f t="shared" si="6"/>
        <v>314900</v>
      </c>
      <c r="L96" s="37">
        <f t="shared" si="6"/>
        <v>190670</v>
      </c>
      <c r="M96" s="37">
        <f t="shared" si="4"/>
        <v>60.55</v>
      </c>
    </row>
    <row r="97" spans="1:13" s="35" customFormat="1" ht="33.6" x14ac:dyDescent="0.3">
      <c r="A97" s="27"/>
      <c r="B97" s="28" t="s">
        <v>303</v>
      </c>
      <c r="C97" s="29">
        <v>10</v>
      </c>
      <c r="D97" s="30">
        <v>4</v>
      </c>
      <c r="E97" s="30">
        <v>10</v>
      </c>
      <c r="F97" s="31">
        <v>40</v>
      </c>
      <c r="G97" s="32">
        <v>1</v>
      </c>
      <c r="H97" s="33">
        <v>240</v>
      </c>
      <c r="I97" s="29">
        <v>240</v>
      </c>
      <c r="J97" s="29"/>
      <c r="K97" s="37">
        <f>K98</f>
        <v>314900</v>
      </c>
      <c r="L97" s="37">
        <f>L98</f>
        <v>190670</v>
      </c>
      <c r="M97" s="37">
        <f t="shared" si="4"/>
        <v>60.55</v>
      </c>
    </row>
    <row r="98" spans="1:13" s="35" customFormat="1" ht="33.6" x14ac:dyDescent="0.3">
      <c r="A98" s="27"/>
      <c r="B98" s="28" t="s">
        <v>46</v>
      </c>
      <c r="C98" s="29">
        <v>10</v>
      </c>
      <c r="D98" s="30">
        <v>4</v>
      </c>
      <c r="E98" s="30">
        <v>10</v>
      </c>
      <c r="F98" s="31">
        <v>40</v>
      </c>
      <c r="G98" s="32">
        <v>1</v>
      </c>
      <c r="H98" s="33">
        <v>240</v>
      </c>
      <c r="I98" s="39">
        <v>244</v>
      </c>
      <c r="J98" s="39"/>
      <c r="K98" s="37">
        <v>314900</v>
      </c>
      <c r="L98" s="37">
        <v>190670</v>
      </c>
      <c r="M98" s="37">
        <f t="shared" si="4"/>
        <v>60.55</v>
      </c>
    </row>
    <row r="99" spans="1:13" s="35" customFormat="1" x14ac:dyDescent="0.3">
      <c r="A99" s="27"/>
      <c r="B99" s="28" t="s">
        <v>49</v>
      </c>
      <c r="C99" s="29">
        <v>40</v>
      </c>
      <c r="D99" s="30"/>
      <c r="E99" s="30"/>
      <c r="F99" s="31"/>
      <c r="G99" s="32"/>
      <c r="H99" s="33"/>
      <c r="I99" s="29"/>
      <c r="J99" s="29"/>
      <c r="K99" s="37">
        <f>K100+K226+K239+K330+K492+K634+K647+K885+K963+K1051+K1099</f>
        <v>3441831925.5900002</v>
      </c>
      <c r="L99" s="37">
        <f>L100+L226+L239+L330+L492+L634+L647+L885+L963+L1051+L1099</f>
        <v>2221180874.6299996</v>
      </c>
      <c r="M99" s="37">
        <f t="shared" si="4"/>
        <v>64.53</v>
      </c>
    </row>
    <row r="100" spans="1:13" s="35" customFormat="1" x14ac:dyDescent="0.3">
      <c r="A100" s="27"/>
      <c r="B100" s="36" t="s">
        <v>267</v>
      </c>
      <c r="C100" s="29">
        <v>40</v>
      </c>
      <c r="D100" s="30">
        <v>1</v>
      </c>
      <c r="E100" s="30"/>
      <c r="F100" s="31"/>
      <c r="G100" s="32"/>
      <c r="H100" s="33"/>
      <c r="I100" s="29"/>
      <c r="J100" s="29"/>
      <c r="K100" s="37">
        <f>K101+K127+K138+K144+K121</f>
        <v>255169400</v>
      </c>
      <c r="L100" s="37">
        <f>L101+L127+L138+L144+L121</f>
        <v>199414450.66</v>
      </c>
      <c r="M100" s="37">
        <f t="shared" si="4"/>
        <v>78.150000000000006</v>
      </c>
    </row>
    <row r="101" spans="1:13" s="35" customFormat="1" ht="50.4" x14ac:dyDescent="0.3">
      <c r="A101" s="27"/>
      <c r="B101" s="36" t="s">
        <v>50</v>
      </c>
      <c r="C101" s="29">
        <v>40</v>
      </c>
      <c r="D101" s="30">
        <v>1</v>
      </c>
      <c r="E101" s="30">
        <v>4</v>
      </c>
      <c r="F101" s="31"/>
      <c r="G101" s="32"/>
      <c r="H101" s="33"/>
      <c r="I101" s="29"/>
      <c r="J101" s="29"/>
      <c r="K101" s="37">
        <f>K102</f>
        <v>157998920</v>
      </c>
      <c r="L101" s="37">
        <f>L102</f>
        <v>123391453.59999999</v>
      </c>
      <c r="M101" s="37">
        <f t="shared" si="4"/>
        <v>78.099999999999994</v>
      </c>
    </row>
    <row r="102" spans="1:13" s="35" customFormat="1" x14ac:dyDescent="0.3">
      <c r="A102" s="27"/>
      <c r="B102" s="38" t="s">
        <v>193</v>
      </c>
      <c r="C102" s="29">
        <v>40</v>
      </c>
      <c r="D102" s="30">
        <v>1</v>
      </c>
      <c r="E102" s="30">
        <v>4</v>
      </c>
      <c r="F102" s="31">
        <v>40</v>
      </c>
      <c r="G102" s="32">
        <v>0</v>
      </c>
      <c r="H102" s="33">
        <v>0</v>
      </c>
      <c r="I102" s="29"/>
      <c r="J102" s="29"/>
      <c r="K102" s="37">
        <f>K103</f>
        <v>157998920</v>
      </c>
      <c r="L102" s="37">
        <f>L103</f>
        <v>123391453.59999999</v>
      </c>
      <c r="M102" s="37">
        <f t="shared" si="4"/>
        <v>78.099999999999994</v>
      </c>
    </row>
    <row r="103" spans="1:13" s="35" customFormat="1" ht="33.6" x14ac:dyDescent="0.3">
      <c r="A103" s="27"/>
      <c r="B103" s="38" t="s">
        <v>192</v>
      </c>
      <c r="C103" s="29">
        <v>40</v>
      </c>
      <c r="D103" s="30">
        <v>1</v>
      </c>
      <c r="E103" s="30">
        <v>4</v>
      </c>
      <c r="F103" s="31">
        <v>40</v>
      </c>
      <c r="G103" s="32">
        <v>1</v>
      </c>
      <c r="H103" s="33">
        <v>0</v>
      </c>
      <c r="I103" s="29"/>
      <c r="J103" s="29"/>
      <c r="K103" s="37">
        <f>K104+K117</f>
        <v>157998920</v>
      </c>
      <c r="L103" s="37">
        <f>L104+L117</f>
        <v>123391453.59999999</v>
      </c>
      <c r="M103" s="37">
        <f t="shared" si="4"/>
        <v>78.099999999999994</v>
      </c>
    </row>
    <row r="104" spans="1:13" s="35" customFormat="1" ht="50.4" x14ac:dyDescent="0.3">
      <c r="A104" s="27"/>
      <c r="B104" s="38" t="s">
        <v>18</v>
      </c>
      <c r="C104" s="29">
        <v>40</v>
      </c>
      <c r="D104" s="30">
        <v>1</v>
      </c>
      <c r="E104" s="30">
        <v>4</v>
      </c>
      <c r="F104" s="31">
        <v>40</v>
      </c>
      <c r="G104" s="32">
        <v>1</v>
      </c>
      <c r="H104" s="33">
        <v>204</v>
      </c>
      <c r="I104" s="29"/>
      <c r="J104" s="29"/>
      <c r="K104" s="37">
        <f>K105+K109+K112</f>
        <v>154139920</v>
      </c>
      <c r="L104" s="37">
        <f>L105+L109+L112</f>
        <v>119622900.36999999</v>
      </c>
      <c r="M104" s="37">
        <f t="shared" si="4"/>
        <v>77.61</v>
      </c>
    </row>
    <row r="105" spans="1:13" s="35" customFormat="1" ht="50.4" x14ac:dyDescent="0.3">
      <c r="A105" s="27"/>
      <c r="B105" s="28" t="s">
        <v>279</v>
      </c>
      <c r="C105" s="29">
        <v>40</v>
      </c>
      <c r="D105" s="30">
        <v>1</v>
      </c>
      <c r="E105" s="30">
        <v>4</v>
      </c>
      <c r="F105" s="31">
        <v>40</v>
      </c>
      <c r="G105" s="32">
        <v>1</v>
      </c>
      <c r="H105" s="33">
        <v>204</v>
      </c>
      <c r="I105" s="29">
        <v>100</v>
      </c>
      <c r="J105" s="29"/>
      <c r="K105" s="37">
        <f>K106</f>
        <v>129524278</v>
      </c>
      <c r="L105" s="37">
        <f>L106</f>
        <v>102455251.67</v>
      </c>
      <c r="M105" s="37">
        <f t="shared" si="4"/>
        <v>79.099999999999994</v>
      </c>
    </row>
    <row r="106" spans="1:13" s="35" customFormat="1" x14ac:dyDescent="0.3">
      <c r="A106" s="27"/>
      <c r="B106" s="28" t="s">
        <v>127</v>
      </c>
      <c r="C106" s="29">
        <v>40</v>
      </c>
      <c r="D106" s="30">
        <v>1</v>
      </c>
      <c r="E106" s="30">
        <v>4</v>
      </c>
      <c r="F106" s="31">
        <v>40</v>
      </c>
      <c r="G106" s="32">
        <v>1</v>
      </c>
      <c r="H106" s="33">
        <v>204</v>
      </c>
      <c r="I106" s="29">
        <v>120</v>
      </c>
      <c r="J106" s="29"/>
      <c r="K106" s="37">
        <f>K107+K108</f>
        <v>129524278</v>
      </c>
      <c r="L106" s="37">
        <f>L107+L108</f>
        <v>102455251.67</v>
      </c>
      <c r="M106" s="37">
        <f t="shared" si="4"/>
        <v>79.099999999999994</v>
      </c>
    </row>
    <row r="107" spans="1:13" s="35" customFormat="1" ht="33.6" x14ac:dyDescent="0.3">
      <c r="A107" s="27"/>
      <c r="B107" s="28" t="s">
        <v>128</v>
      </c>
      <c r="C107" s="29">
        <v>40</v>
      </c>
      <c r="D107" s="30">
        <v>1</v>
      </c>
      <c r="E107" s="30">
        <v>4</v>
      </c>
      <c r="F107" s="31">
        <v>40</v>
      </c>
      <c r="G107" s="32">
        <v>1</v>
      </c>
      <c r="H107" s="33">
        <v>204</v>
      </c>
      <c r="I107" s="39">
        <v>121</v>
      </c>
      <c r="J107" s="39"/>
      <c r="K107" s="40">
        <v>129479278</v>
      </c>
      <c r="L107" s="40">
        <v>102437751.67</v>
      </c>
      <c r="M107" s="37">
        <f t="shared" si="4"/>
        <v>79.12</v>
      </c>
    </row>
    <row r="108" spans="1:13" s="35" customFormat="1" ht="33.6" x14ac:dyDescent="0.3">
      <c r="A108" s="27"/>
      <c r="B108" s="28" t="s">
        <v>301</v>
      </c>
      <c r="C108" s="29">
        <v>40</v>
      </c>
      <c r="D108" s="30">
        <v>1</v>
      </c>
      <c r="E108" s="30">
        <v>4</v>
      </c>
      <c r="F108" s="31">
        <v>40</v>
      </c>
      <c r="G108" s="32">
        <v>1</v>
      </c>
      <c r="H108" s="33">
        <v>204</v>
      </c>
      <c r="I108" s="39">
        <v>122</v>
      </c>
      <c r="J108" s="39"/>
      <c r="K108" s="40">
        <v>45000</v>
      </c>
      <c r="L108" s="40">
        <v>17500</v>
      </c>
      <c r="M108" s="37">
        <f t="shared" si="4"/>
        <v>38.89</v>
      </c>
    </row>
    <row r="109" spans="1:13" s="35" customFormat="1" x14ac:dyDescent="0.3">
      <c r="A109" s="27"/>
      <c r="B109" s="28" t="s">
        <v>302</v>
      </c>
      <c r="C109" s="29">
        <v>40</v>
      </c>
      <c r="D109" s="30">
        <v>1</v>
      </c>
      <c r="E109" s="30">
        <v>4</v>
      </c>
      <c r="F109" s="31">
        <v>40</v>
      </c>
      <c r="G109" s="32">
        <v>1</v>
      </c>
      <c r="H109" s="33">
        <v>204</v>
      </c>
      <c r="I109" s="29">
        <v>200</v>
      </c>
      <c r="J109" s="29"/>
      <c r="K109" s="37">
        <f>K110</f>
        <v>21727132.399999999</v>
      </c>
      <c r="L109" s="37">
        <f>L110</f>
        <v>14400797.1</v>
      </c>
      <c r="M109" s="37">
        <f t="shared" si="4"/>
        <v>66.28</v>
      </c>
    </row>
    <row r="110" spans="1:13" s="35" customFormat="1" ht="33.6" x14ac:dyDescent="0.3">
      <c r="A110" s="27"/>
      <c r="B110" s="28" t="s">
        <v>303</v>
      </c>
      <c r="C110" s="29">
        <v>40</v>
      </c>
      <c r="D110" s="30">
        <v>1</v>
      </c>
      <c r="E110" s="30">
        <v>4</v>
      </c>
      <c r="F110" s="31">
        <v>40</v>
      </c>
      <c r="G110" s="32">
        <v>1</v>
      </c>
      <c r="H110" s="33">
        <v>204</v>
      </c>
      <c r="I110" s="29">
        <v>240</v>
      </c>
      <c r="J110" s="29"/>
      <c r="K110" s="37">
        <f>K111</f>
        <v>21727132.399999999</v>
      </c>
      <c r="L110" s="37">
        <f>L111</f>
        <v>14400797.1</v>
      </c>
      <c r="M110" s="37">
        <f t="shared" si="4"/>
        <v>66.28</v>
      </c>
    </row>
    <row r="111" spans="1:13" s="35" customFormat="1" ht="33.6" x14ac:dyDescent="0.3">
      <c r="A111" s="27"/>
      <c r="B111" s="28" t="s">
        <v>46</v>
      </c>
      <c r="C111" s="29">
        <v>40</v>
      </c>
      <c r="D111" s="30">
        <v>1</v>
      </c>
      <c r="E111" s="30">
        <v>4</v>
      </c>
      <c r="F111" s="31">
        <v>40</v>
      </c>
      <c r="G111" s="32">
        <v>1</v>
      </c>
      <c r="H111" s="33">
        <v>204</v>
      </c>
      <c r="I111" s="39">
        <v>244</v>
      </c>
      <c r="J111" s="39"/>
      <c r="K111" s="40">
        <v>21727132.399999999</v>
      </c>
      <c r="L111" s="40">
        <v>14400797.1</v>
      </c>
      <c r="M111" s="37">
        <f t="shared" si="4"/>
        <v>66.28</v>
      </c>
    </row>
    <row r="112" spans="1:13" s="35" customFormat="1" x14ac:dyDescent="0.3">
      <c r="A112" s="27"/>
      <c r="B112" s="28" t="s">
        <v>121</v>
      </c>
      <c r="C112" s="29">
        <v>40</v>
      </c>
      <c r="D112" s="30">
        <v>1</v>
      </c>
      <c r="E112" s="30">
        <v>4</v>
      </c>
      <c r="F112" s="31">
        <v>40</v>
      </c>
      <c r="G112" s="32">
        <v>1</v>
      </c>
      <c r="H112" s="33">
        <v>204</v>
      </c>
      <c r="I112" s="39">
        <v>800</v>
      </c>
      <c r="J112" s="39"/>
      <c r="K112" s="37">
        <f>K113+K115</f>
        <v>2888509.6</v>
      </c>
      <c r="L112" s="37">
        <f>L113+L115</f>
        <v>2766851.6</v>
      </c>
      <c r="M112" s="37">
        <f t="shared" si="4"/>
        <v>95.79</v>
      </c>
    </row>
    <row r="113" spans="1:13" s="35" customFormat="1" x14ac:dyDescent="0.3">
      <c r="A113" s="27"/>
      <c r="B113" s="28" t="s">
        <v>253</v>
      </c>
      <c r="C113" s="29">
        <v>40</v>
      </c>
      <c r="D113" s="30">
        <v>1</v>
      </c>
      <c r="E113" s="30">
        <v>4</v>
      </c>
      <c r="F113" s="31">
        <v>40</v>
      </c>
      <c r="G113" s="32">
        <v>1</v>
      </c>
      <c r="H113" s="33">
        <v>204</v>
      </c>
      <c r="I113" s="39">
        <v>830</v>
      </c>
      <c r="J113" s="39"/>
      <c r="K113" s="37">
        <f>K114</f>
        <v>432909.6</v>
      </c>
      <c r="L113" s="37">
        <f>L114</f>
        <v>320609.59999999998</v>
      </c>
      <c r="M113" s="37">
        <f t="shared" si="4"/>
        <v>74.06</v>
      </c>
    </row>
    <row r="114" spans="1:13" s="35" customFormat="1" ht="84" x14ac:dyDescent="0.3">
      <c r="A114" s="27"/>
      <c r="B114" s="28" t="s">
        <v>187</v>
      </c>
      <c r="C114" s="29">
        <v>40</v>
      </c>
      <c r="D114" s="30">
        <v>1</v>
      </c>
      <c r="E114" s="30">
        <v>4</v>
      </c>
      <c r="F114" s="31">
        <v>40</v>
      </c>
      <c r="G114" s="32">
        <v>1</v>
      </c>
      <c r="H114" s="33">
        <v>204</v>
      </c>
      <c r="I114" s="39">
        <v>831</v>
      </c>
      <c r="J114" s="39"/>
      <c r="K114" s="40">
        <v>432909.6</v>
      </c>
      <c r="L114" s="40">
        <v>320609.59999999998</v>
      </c>
      <c r="M114" s="41">
        <f t="shared" si="4"/>
        <v>74.06</v>
      </c>
    </row>
    <row r="115" spans="1:13" s="35" customFormat="1" x14ac:dyDescent="0.3">
      <c r="A115" s="27"/>
      <c r="B115" s="28" t="s">
        <v>216</v>
      </c>
      <c r="C115" s="29">
        <v>40</v>
      </c>
      <c r="D115" s="30">
        <v>1</v>
      </c>
      <c r="E115" s="30">
        <v>4</v>
      </c>
      <c r="F115" s="31">
        <v>40</v>
      </c>
      <c r="G115" s="32">
        <v>1</v>
      </c>
      <c r="H115" s="33">
        <v>204</v>
      </c>
      <c r="I115" s="39">
        <v>850</v>
      </c>
      <c r="J115" s="39"/>
      <c r="K115" s="37">
        <f>K116</f>
        <v>2455600</v>
      </c>
      <c r="L115" s="37">
        <f>L116</f>
        <v>2446242</v>
      </c>
      <c r="M115" s="41">
        <f t="shared" si="4"/>
        <v>99.62</v>
      </c>
    </row>
    <row r="116" spans="1:13" s="35" customFormat="1" x14ac:dyDescent="0.3">
      <c r="A116" s="27"/>
      <c r="B116" s="28" t="s">
        <v>153</v>
      </c>
      <c r="C116" s="29">
        <v>40</v>
      </c>
      <c r="D116" s="30">
        <v>1</v>
      </c>
      <c r="E116" s="30">
        <v>4</v>
      </c>
      <c r="F116" s="31">
        <v>40</v>
      </c>
      <c r="G116" s="32">
        <v>1</v>
      </c>
      <c r="H116" s="33">
        <v>204</v>
      </c>
      <c r="I116" s="39">
        <v>851</v>
      </c>
      <c r="J116" s="39"/>
      <c r="K116" s="40">
        <v>2455600</v>
      </c>
      <c r="L116" s="40">
        <v>2446242</v>
      </c>
      <c r="M116" s="41">
        <f t="shared" si="4"/>
        <v>99.62</v>
      </c>
    </row>
    <row r="117" spans="1:13" s="35" customFormat="1" ht="67.2" x14ac:dyDescent="0.3">
      <c r="A117" s="27"/>
      <c r="B117" s="38" t="s">
        <v>311</v>
      </c>
      <c r="C117" s="29">
        <v>40</v>
      </c>
      <c r="D117" s="30">
        <v>1</v>
      </c>
      <c r="E117" s="30">
        <v>4</v>
      </c>
      <c r="F117" s="31">
        <v>40</v>
      </c>
      <c r="G117" s="32">
        <v>1</v>
      </c>
      <c r="H117" s="33">
        <v>208</v>
      </c>
      <c r="I117" s="29"/>
      <c r="J117" s="29"/>
      <c r="K117" s="37">
        <f t="shared" ref="K117:L119" si="7">K118</f>
        <v>3859000</v>
      </c>
      <c r="L117" s="37">
        <f t="shared" si="7"/>
        <v>3768553.23</v>
      </c>
      <c r="M117" s="37">
        <f t="shared" si="4"/>
        <v>97.66</v>
      </c>
    </row>
    <row r="118" spans="1:13" s="35" customFormat="1" ht="50.4" x14ac:dyDescent="0.3">
      <c r="A118" s="27"/>
      <c r="B118" s="28" t="s">
        <v>279</v>
      </c>
      <c r="C118" s="29">
        <v>40</v>
      </c>
      <c r="D118" s="30">
        <v>1</v>
      </c>
      <c r="E118" s="30">
        <v>4</v>
      </c>
      <c r="F118" s="31">
        <v>40</v>
      </c>
      <c r="G118" s="32">
        <v>1</v>
      </c>
      <c r="H118" s="33">
        <v>208</v>
      </c>
      <c r="I118" s="29">
        <v>100</v>
      </c>
      <c r="J118" s="29"/>
      <c r="K118" s="37">
        <f t="shared" si="7"/>
        <v>3859000</v>
      </c>
      <c r="L118" s="37">
        <f t="shared" si="7"/>
        <v>3768553.23</v>
      </c>
      <c r="M118" s="37">
        <f t="shared" si="4"/>
        <v>97.66</v>
      </c>
    </row>
    <row r="119" spans="1:13" s="35" customFormat="1" x14ac:dyDescent="0.3">
      <c r="A119" s="27"/>
      <c r="B119" s="28" t="s">
        <v>127</v>
      </c>
      <c r="C119" s="29">
        <v>40</v>
      </c>
      <c r="D119" s="30">
        <v>1</v>
      </c>
      <c r="E119" s="30">
        <v>4</v>
      </c>
      <c r="F119" s="31">
        <v>40</v>
      </c>
      <c r="G119" s="32">
        <v>1</v>
      </c>
      <c r="H119" s="33">
        <v>208</v>
      </c>
      <c r="I119" s="29">
        <v>120</v>
      </c>
      <c r="J119" s="29"/>
      <c r="K119" s="37">
        <f t="shared" si="7"/>
        <v>3859000</v>
      </c>
      <c r="L119" s="37">
        <f t="shared" si="7"/>
        <v>3768553.23</v>
      </c>
      <c r="M119" s="37">
        <f t="shared" si="4"/>
        <v>97.66</v>
      </c>
    </row>
    <row r="120" spans="1:13" s="35" customFormat="1" ht="33.6" x14ac:dyDescent="0.3">
      <c r="A120" s="27"/>
      <c r="B120" s="28" t="s">
        <v>128</v>
      </c>
      <c r="C120" s="29">
        <v>40</v>
      </c>
      <c r="D120" s="30">
        <v>1</v>
      </c>
      <c r="E120" s="30">
        <v>4</v>
      </c>
      <c r="F120" s="31">
        <v>40</v>
      </c>
      <c r="G120" s="32">
        <v>1</v>
      </c>
      <c r="H120" s="33">
        <v>208</v>
      </c>
      <c r="I120" s="39">
        <v>121</v>
      </c>
      <c r="J120" s="39"/>
      <c r="K120" s="40">
        <v>3859000</v>
      </c>
      <c r="L120" s="40">
        <v>3768553.23</v>
      </c>
      <c r="M120" s="37">
        <f t="shared" si="4"/>
        <v>97.66</v>
      </c>
    </row>
    <row r="121" spans="1:13" s="35" customFormat="1" x14ac:dyDescent="0.3">
      <c r="A121" s="27"/>
      <c r="B121" s="28" t="s">
        <v>319</v>
      </c>
      <c r="C121" s="29">
        <v>40</v>
      </c>
      <c r="D121" s="30">
        <v>1</v>
      </c>
      <c r="E121" s="30">
        <v>5</v>
      </c>
      <c r="F121" s="31"/>
      <c r="G121" s="32"/>
      <c r="H121" s="33"/>
      <c r="I121" s="39"/>
      <c r="J121" s="39"/>
      <c r="K121" s="40">
        <f>K122</f>
        <v>5700</v>
      </c>
      <c r="L121" s="40"/>
      <c r="M121" s="37"/>
    </row>
    <row r="122" spans="1:13" s="35" customFormat="1" ht="69.599999999999994" customHeight="1" x14ac:dyDescent="0.3">
      <c r="A122" s="27"/>
      <c r="B122" s="28" t="s">
        <v>178</v>
      </c>
      <c r="C122" s="29">
        <v>40</v>
      </c>
      <c r="D122" s="30">
        <v>1</v>
      </c>
      <c r="E122" s="30">
        <v>5</v>
      </c>
      <c r="F122" s="31">
        <v>10</v>
      </c>
      <c r="G122" s="32">
        <v>1</v>
      </c>
      <c r="H122" s="33">
        <v>0</v>
      </c>
      <c r="I122" s="39"/>
      <c r="J122" s="39"/>
      <c r="K122" s="40">
        <f>K123</f>
        <v>5700</v>
      </c>
      <c r="L122" s="40"/>
      <c r="M122" s="37"/>
    </row>
    <row r="123" spans="1:13" s="35" customFormat="1" ht="134.4" x14ac:dyDescent="0.3">
      <c r="A123" s="27"/>
      <c r="B123" s="28" t="s">
        <v>320</v>
      </c>
      <c r="C123" s="29">
        <v>40</v>
      </c>
      <c r="D123" s="30">
        <v>1</v>
      </c>
      <c r="E123" s="30">
        <v>5</v>
      </c>
      <c r="F123" s="31">
        <v>10</v>
      </c>
      <c r="G123" s="32">
        <v>1</v>
      </c>
      <c r="H123" s="33">
        <v>5120</v>
      </c>
      <c r="I123" s="39"/>
      <c r="J123" s="39"/>
      <c r="K123" s="40">
        <f>K124</f>
        <v>5700</v>
      </c>
      <c r="L123" s="40"/>
      <c r="M123" s="37"/>
    </row>
    <row r="124" spans="1:13" s="35" customFormat="1" x14ac:dyDescent="0.3">
      <c r="A124" s="27"/>
      <c r="B124" s="28" t="s">
        <v>302</v>
      </c>
      <c r="C124" s="29">
        <v>40</v>
      </c>
      <c r="D124" s="30">
        <v>1</v>
      </c>
      <c r="E124" s="30">
        <v>5</v>
      </c>
      <c r="F124" s="31">
        <v>10</v>
      </c>
      <c r="G124" s="32">
        <v>1</v>
      </c>
      <c r="H124" s="33">
        <v>5120</v>
      </c>
      <c r="I124" s="39">
        <v>200</v>
      </c>
      <c r="J124" s="39"/>
      <c r="K124" s="40">
        <f>K125</f>
        <v>5700</v>
      </c>
      <c r="L124" s="40"/>
      <c r="M124" s="37"/>
    </row>
    <row r="125" spans="1:13" s="35" customFormat="1" ht="33.6" x14ac:dyDescent="0.3">
      <c r="A125" s="27"/>
      <c r="B125" s="28" t="s">
        <v>303</v>
      </c>
      <c r="C125" s="29">
        <v>40</v>
      </c>
      <c r="D125" s="30">
        <v>1</v>
      </c>
      <c r="E125" s="30">
        <v>5</v>
      </c>
      <c r="F125" s="31">
        <v>10</v>
      </c>
      <c r="G125" s="32">
        <v>1</v>
      </c>
      <c r="H125" s="33">
        <v>5120</v>
      </c>
      <c r="I125" s="39">
        <v>240</v>
      </c>
      <c r="J125" s="39"/>
      <c r="K125" s="40">
        <f>K126</f>
        <v>5700</v>
      </c>
      <c r="L125" s="40"/>
      <c r="M125" s="37"/>
    </row>
    <row r="126" spans="1:13" s="35" customFormat="1" ht="33.6" x14ac:dyDescent="0.3">
      <c r="A126" s="27"/>
      <c r="B126" s="28" t="s">
        <v>46</v>
      </c>
      <c r="C126" s="29">
        <v>40</v>
      </c>
      <c r="D126" s="30">
        <v>1</v>
      </c>
      <c r="E126" s="30">
        <v>5</v>
      </c>
      <c r="F126" s="31">
        <v>10</v>
      </c>
      <c r="G126" s="32">
        <v>1</v>
      </c>
      <c r="H126" s="33">
        <v>5120</v>
      </c>
      <c r="I126" s="39">
        <v>244</v>
      </c>
      <c r="J126" s="39"/>
      <c r="K126" s="40">
        <v>5700</v>
      </c>
      <c r="L126" s="40">
        <v>0</v>
      </c>
      <c r="M126" s="37"/>
    </row>
    <row r="127" spans="1:13" s="35" customFormat="1" ht="33.6" x14ac:dyDescent="0.3">
      <c r="A127" s="27"/>
      <c r="B127" s="36" t="s">
        <v>294</v>
      </c>
      <c r="C127" s="29">
        <v>40</v>
      </c>
      <c r="D127" s="30">
        <v>1</v>
      </c>
      <c r="E127" s="30">
        <v>6</v>
      </c>
      <c r="F127" s="31"/>
      <c r="G127" s="32"/>
      <c r="H127" s="33"/>
      <c r="I127" s="29"/>
      <c r="J127" s="29"/>
      <c r="K127" s="37">
        <f t="shared" ref="K127:L129" si="8">K128</f>
        <v>19355000</v>
      </c>
      <c r="L127" s="37">
        <f t="shared" si="8"/>
        <v>14096454.74</v>
      </c>
      <c r="M127" s="37">
        <f t="shared" si="4"/>
        <v>72.83</v>
      </c>
    </row>
    <row r="128" spans="1:13" s="35" customFormat="1" x14ac:dyDescent="0.3">
      <c r="A128" s="27"/>
      <c r="B128" s="38" t="s">
        <v>193</v>
      </c>
      <c r="C128" s="29">
        <v>40</v>
      </c>
      <c r="D128" s="30">
        <v>1</v>
      </c>
      <c r="E128" s="30">
        <v>6</v>
      </c>
      <c r="F128" s="31">
        <v>40</v>
      </c>
      <c r="G128" s="32">
        <v>0</v>
      </c>
      <c r="H128" s="33">
        <v>0</v>
      </c>
      <c r="I128" s="29"/>
      <c r="J128" s="29"/>
      <c r="K128" s="37">
        <f t="shared" si="8"/>
        <v>19355000</v>
      </c>
      <c r="L128" s="37">
        <f t="shared" si="8"/>
        <v>14096454.74</v>
      </c>
      <c r="M128" s="37">
        <f t="shared" si="4"/>
        <v>72.83</v>
      </c>
    </row>
    <row r="129" spans="1:13" s="35" customFormat="1" ht="33.6" x14ac:dyDescent="0.3">
      <c r="A129" s="27"/>
      <c r="B129" s="38" t="s">
        <v>192</v>
      </c>
      <c r="C129" s="29">
        <v>40</v>
      </c>
      <c r="D129" s="30">
        <v>1</v>
      </c>
      <c r="E129" s="30">
        <v>6</v>
      </c>
      <c r="F129" s="31">
        <v>40</v>
      </c>
      <c r="G129" s="32">
        <v>1</v>
      </c>
      <c r="H129" s="33">
        <v>0</v>
      </c>
      <c r="I129" s="29"/>
      <c r="J129" s="29"/>
      <c r="K129" s="37">
        <f t="shared" si="8"/>
        <v>19355000</v>
      </c>
      <c r="L129" s="37">
        <f t="shared" si="8"/>
        <v>14096454.74</v>
      </c>
      <c r="M129" s="37">
        <f t="shared" si="4"/>
        <v>72.83</v>
      </c>
    </row>
    <row r="130" spans="1:13" s="35" customFormat="1" ht="50.4" x14ac:dyDescent="0.3">
      <c r="A130" s="27"/>
      <c r="B130" s="38" t="s">
        <v>18</v>
      </c>
      <c r="C130" s="29">
        <v>40</v>
      </c>
      <c r="D130" s="30">
        <v>1</v>
      </c>
      <c r="E130" s="30">
        <v>6</v>
      </c>
      <c r="F130" s="31">
        <v>40</v>
      </c>
      <c r="G130" s="32">
        <v>1</v>
      </c>
      <c r="H130" s="33">
        <v>204</v>
      </c>
      <c r="I130" s="29"/>
      <c r="J130" s="29"/>
      <c r="K130" s="37">
        <f>K131+K135</f>
        <v>19355000</v>
      </c>
      <c r="L130" s="37">
        <f>L131+L135</f>
        <v>14096454.74</v>
      </c>
      <c r="M130" s="37">
        <f t="shared" si="4"/>
        <v>72.83</v>
      </c>
    </row>
    <row r="131" spans="1:13" s="35" customFormat="1" ht="50.4" x14ac:dyDescent="0.3">
      <c r="A131" s="27"/>
      <c r="B131" s="28" t="s">
        <v>279</v>
      </c>
      <c r="C131" s="29">
        <v>40</v>
      </c>
      <c r="D131" s="30">
        <v>1</v>
      </c>
      <c r="E131" s="30">
        <v>6</v>
      </c>
      <c r="F131" s="31">
        <v>40</v>
      </c>
      <c r="G131" s="32">
        <v>1</v>
      </c>
      <c r="H131" s="33">
        <v>204</v>
      </c>
      <c r="I131" s="29">
        <v>100</v>
      </c>
      <c r="J131" s="29"/>
      <c r="K131" s="37">
        <f>K132</f>
        <v>19345000</v>
      </c>
      <c r="L131" s="37">
        <f>L132</f>
        <v>14091454.74</v>
      </c>
      <c r="M131" s="37">
        <f t="shared" si="4"/>
        <v>72.84</v>
      </c>
    </row>
    <row r="132" spans="1:13" s="35" customFormat="1" x14ac:dyDescent="0.3">
      <c r="A132" s="27"/>
      <c r="B132" s="28" t="s">
        <v>127</v>
      </c>
      <c r="C132" s="29">
        <v>40</v>
      </c>
      <c r="D132" s="30">
        <v>1</v>
      </c>
      <c r="E132" s="30">
        <v>6</v>
      </c>
      <c r="F132" s="31">
        <v>40</v>
      </c>
      <c r="G132" s="32">
        <v>1</v>
      </c>
      <c r="H132" s="33">
        <v>204</v>
      </c>
      <c r="I132" s="29">
        <v>120</v>
      </c>
      <c r="J132" s="29"/>
      <c r="K132" s="37">
        <f>K133+K134</f>
        <v>19345000</v>
      </c>
      <c r="L132" s="37">
        <f>L133+L134</f>
        <v>14091454.74</v>
      </c>
      <c r="M132" s="37">
        <f t="shared" si="4"/>
        <v>72.84</v>
      </c>
    </row>
    <row r="133" spans="1:13" s="35" customFormat="1" ht="33.6" x14ac:dyDescent="0.3">
      <c r="A133" s="27"/>
      <c r="B133" s="28" t="s">
        <v>128</v>
      </c>
      <c r="C133" s="29">
        <v>40</v>
      </c>
      <c r="D133" s="30">
        <v>1</v>
      </c>
      <c r="E133" s="30">
        <v>6</v>
      </c>
      <c r="F133" s="31">
        <v>40</v>
      </c>
      <c r="G133" s="32">
        <v>1</v>
      </c>
      <c r="H133" s="33">
        <v>204</v>
      </c>
      <c r="I133" s="39">
        <v>121</v>
      </c>
      <c r="J133" s="39"/>
      <c r="K133" s="40">
        <v>19343000</v>
      </c>
      <c r="L133" s="40">
        <v>14090454.74</v>
      </c>
      <c r="M133" s="37">
        <f t="shared" si="4"/>
        <v>72.849999999999994</v>
      </c>
    </row>
    <row r="134" spans="1:13" s="35" customFormat="1" ht="33.6" x14ac:dyDescent="0.3">
      <c r="A134" s="27"/>
      <c r="B134" s="28" t="s">
        <v>301</v>
      </c>
      <c r="C134" s="29">
        <v>40</v>
      </c>
      <c r="D134" s="30">
        <v>1</v>
      </c>
      <c r="E134" s="30">
        <v>6</v>
      </c>
      <c r="F134" s="31">
        <v>40</v>
      </c>
      <c r="G134" s="32">
        <v>1</v>
      </c>
      <c r="H134" s="33">
        <v>204</v>
      </c>
      <c r="I134" s="39">
        <v>122</v>
      </c>
      <c r="J134" s="39"/>
      <c r="K134" s="40">
        <v>2000</v>
      </c>
      <c r="L134" s="40">
        <v>1000</v>
      </c>
      <c r="M134" s="37">
        <f t="shared" si="4"/>
        <v>50</v>
      </c>
    </row>
    <row r="135" spans="1:13" s="35" customFormat="1" x14ac:dyDescent="0.3">
      <c r="A135" s="27"/>
      <c r="B135" s="28" t="s">
        <v>302</v>
      </c>
      <c r="C135" s="29">
        <v>40</v>
      </c>
      <c r="D135" s="30">
        <v>1</v>
      </c>
      <c r="E135" s="30">
        <v>6</v>
      </c>
      <c r="F135" s="31">
        <v>40</v>
      </c>
      <c r="G135" s="32">
        <v>1</v>
      </c>
      <c r="H135" s="33">
        <v>204</v>
      </c>
      <c r="I135" s="29">
        <v>200</v>
      </c>
      <c r="J135" s="29"/>
      <c r="K135" s="37">
        <f>K136</f>
        <v>10000</v>
      </c>
      <c r="L135" s="37">
        <f>L136</f>
        <v>5000</v>
      </c>
      <c r="M135" s="37">
        <f t="shared" si="4"/>
        <v>50</v>
      </c>
    </row>
    <row r="136" spans="1:13" s="35" customFormat="1" ht="33.6" x14ac:dyDescent="0.3">
      <c r="A136" s="27"/>
      <c r="B136" s="28" t="s">
        <v>303</v>
      </c>
      <c r="C136" s="29">
        <v>40</v>
      </c>
      <c r="D136" s="30">
        <v>1</v>
      </c>
      <c r="E136" s="30">
        <v>6</v>
      </c>
      <c r="F136" s="31">
        <v>40</v>
      </c>
      <c r="G136" s="32">
        <v>1</v>
      </c>
      <c r="H136" s="33">
        <v>204</v>
      </c>
      <c r="I136" s="29">
        <v>240</v>
      </c>
      <c r="J136" s="29"/>
      <c r="K136" s="37">
        <f>K137</f>
        <v>10000</v>
      </c>
      <c r="L136" s="37">
        <f>L137</f>
        <v>5000</v>
      </c>
      <c r="M136" s="37">
        <f t="shared" si="4"/>
        <v>50</v>
      </c>
    </row>
    <row r="137" spans="1:13" s="35" customFormat="1" ht="33.6" x14ac:dyDescent="0.3">
      <c r="A137" s="27"/>
      <c r="B137" s="28" t="s">
        <v>46</v>
      </c>
      <c r="C137" s="29">
        <v>40</v>
      </c>
      <c r="D137" s="30">
        <v>1</v>
      </c>
      <c r="E137" s="30">
        <v>6</v>
      </c>
      <c r="F137" s="31">
        <v>40</v>
      </c>
      <c r="G137" s="32">
        <v>1</v>
      </c>
      <c r="H137" s="33">
        <v>204</v>
      </c>
      <c r="I137" s="39">
        <v>244</v>
      </c>
      <c r="J137" s="39"/>
      <c r="K137" s="37">
        <v>10000</v>
      </c>
      <c r="L137" s="37">
        <v>5000</v>
      </c>
      <c r="M137" s="37">
        <f t="shared" si="4"/>
        <v>50</v>
      </c>
    </row>
    <row r="138" spans="1:13" s="35" customFormat="1" x14ac:dyDescent="0.3">
      <c r="A138" s="27"/>
      <c r="B138" s="36" t="s">
        <v>51</v>
      </c>
      <c r="C138" s="29">
        <v>40</v>
      </c>
      <c r="D138" s="30">
        <v>1</v>
      </c>
      <c r="E138" s="30">
        <v>11</v>
      </c>
      <c r="F138" s="31"/>
      <c r="G138" s="32"/>
      <c r="H138" s="33"/>
      <c r="I138" s="29"/>
      <c r="J138" s="29"/>
      <c r="K138" s="37">
        <f t="shared" ref="K138:L142" si="9">K139</f>
        <v>1000000</v>
      </c>
      <c r="L138" s="37">
        <f t="shared" si="9"/>
        <v>0</v>
      </c>
      <c r="M138" s="37">
        <f t="shared" si="4"/>
        <v>0</v>
      </c>
    </row>
    <row r="139" spans="1:13" s="35" customFormat="1" x14ac:dyDescent="0.3">
      <c r="A139" s="27"/>
      <c r="B139" s="38" t="s">
        <v>193</v>
      </c>
      <c r="C139" s="29">
        <v>40</v>
      </c>
      <c r="D139" s="30">
        <v>1</v>
      </c>
      <c r="E139" s="30">
        <v>11</v>
      </c>
      <c r="F139" s="31">
        <v>40</v>
      </c>
      <c r="G139" s="32">
        <v>0</v>
      </c>
      <c r="H139" s="33">
        <v>0</v>
      </c>
      <c r="I139" s="29"/>
      <c r="J139" s="29"/>
      <c r="K139" s="37">
        <f t="shared" si="9"/>
        <v>1000000</v>
      </c>
      <c r="L139" s="37">
        <f t="shared" si="9"/>
        <v>0</v>
      </c>
      <c r="M139" s="37">
        <f t="shared" si="4"/>
        <v>0</v>
      </c>
    </row>
    <row r="140" spans="1:13" s="35" customFormat="1" ht="33.6" x14ac:dyDescent="0.3">
      <c r="A140" s="27"/>
      <c r="B140" s="38" t="s">
        <v>94</v>
      </c>
      <c r="C140" s="29">
        <v>40</v>
      </c>
      <c r="D140" s="30">
        <v>1</v>
      </c>
      <c r="E140" s="30">
        <v>11</v>
      </c>
      <c r="F140" s="31">
        <v>40</v>
      </c>
      <c r="G140" s="32">
        <v>8</v>
      </c>
      <c r="H140" s="33">
        <v>0</v>
      </c>
      <c r="I140" s="29"/>
      <c r="J140" s="29"/>
      <c r="K140" s="37">
        <f t="shared" si="9"/>
        <v>1000000</v>
      </c>
      <c r="L140" s="37">
        <f t="shared" si="9"/>
        <v>0</v>
      </c>
      <c r="M140" s="37">
        <f t="shared" si="4"/>
        <v>0</v>
      </c>
    </row>
    <row r="141" spans="1:13" s="35" customFormat="1" ht="50.4" x14ac:dyDescent="0.3">
      <c r="A141" s="27"/>
      <c r="B141" s="38" t="s">
        <v>28</v>
      </c>
      <c r="C141" s="29">
        <v>40</v>
      </c>
      <c r="D141" s="30">
        <v>1</v>
      </c>
      <c r="E141" s="30">
        <v>11</v>
      </c>
      <c r="F141" s="31">
        <v>40</v>
      </c>
      <c r="G141" s="32">
        <v>8</v>
      </c>
      <c r="H141" s="33">
        <v>705</v>
      </c>
      <c r="I141" s="29"/>
      <c r="J141" s="29"/>
      <c r="K141" s="37">
        <f t="shared" si="9"/>
        <v>1000000</v>
      </c>
      <c r="L141" s="37">
        <f t="shared" si="9"/>
        <v>0</v>
      </c>
      <c r="M141" s="37">
        <f t="shared" si="4"/>
        <v>0</v>
      </c>
    </row>
    <row r="142" spans="1:13" s="35" customFormat="1" x14ac:dyDescent="0.3">
      <c r="A142" s="27"/>
      <c r="B142" s="28" t="s">
        <v>121</v>
      </c>
      <c r="C142" s="29">
        <v>40</v>
      </c>
      <c r="D142" s="30">
        <v>1</v>
      </c>
      <c r="E142" s="30">
        <v>11</v>
      </c>
      <c r="F142" s="31">
        <v>40</v>
      </c>
      <c r="G142" s="32">
        <v>8</v>
      </c>
      <c r="H142" s="33">
        <v>705</v>
      </c>
      <c r="I142" s="29">
        <v>800</v>
      </c>
      <c r="J142" s="29"/>
      <c r="K142" s="37">
        <f t="shared" si="9"/>
        <v>1000000</v>
      </c>
      <c r="L142" s="37">
        <f t="shared" si="9"/>
        <v>0</v>
      </c>
      <c r="M142" s="37">
        <f t="shared" si="4"/>
        <v>0</v>
      </c>
    </row>
    <row r="143" spans="1:13" s="35" customFormat="1" x14ac:dyDescent="0.3">
      <c r="A143" s="27"/>
      <c r="B143" s="28" t="s">
        <v>52</v>
      </c>
      <c r="C143" s="29">
        <v>40</v>
      </c>
      <c r="D143" s="30">
        <v>1</v>
      </c>
      <c r="E143" s="30">
        <v>11</v>
      </c>
      <c r="F143" s="31">
        <v>40</v>
      </c>
      <c r="G143" s="32">
        <v>8</v>
      </c>
      <c r="H143" s="33">
        <v>705</v>
      </c>
      <c r="I143" s="39">
        <v>870</v>
      </c>
      <c r="J143" s="39"/>
      <c r="K143" s="37">
        <v>1000000</v>
      </c>
      <c r="L143" s="37">
        <v>0</v>
      </c>
      <c r="M143" s="37">
        <f t="shared" si="4"/>
        <v>0</v>
      </c>
    </row>
    <row r="144" spans="1:13" s="35" customFormat="1" x14ac:dyDescent="0.3">
      <c r="A144" s="27"/>
      <c r="B144" s="36" t="s">
        <v>120</v>
      </c>
      <c r="C144" s="29">
        <v>40</v>
      </c>
      <c r="D144" s="30">
        <v>1</v>
      </c>
      <c r="E144" s="30">
        <v>13</v>
      </c>
      <c r="F144" s="31"/>
      <c r="G144" s="32"/>
      <c r="H144" s="33"/>
      <c r="I144" s="29"/>
      <c r="J144" s="29"/>
      <c r="K144" s="37">
        <f>K145+K160+K170+K176+K189+K197+K154</f>
        <v>76809780</v>
      </c>
      <c r="L144" s="37">
        <f>L145+L160+L170+L176+L189+L197+L154</f>
        <v>61926542.32</v>
      </c>
      <c r="M144" s="37">
        <f t="shared" si="4"/>
        <v>80.62</v>
      </c>
    </row>
    <row r="145" spans="1:13" s="35" customFormat="1" ht="33.6" x14ac:dyDescent="0.3">
      <c r="A145" s="27"/>
      <c r="B145" s="38" t="s">
        <v>202</v>
      </c>
      <c r="C145" s="29">
        <v>40</v>
      </c>
      <c r="D145" s="30">
        <v>1</v>
      </c>
      <c r="E145" s="30">
        <v>13</v>
      </c>
      <c r="F145" s="31">
        <v>3</v>
      </c>
      <c r="G145" s="32">
        <v>0</v>
      </c>
      <c r="H145" s="33">
        <v>0</v>
      </c>
      <c r="I145" s="29"/>
      <c r="J145" s="29"/>
      <c r="K145" s="37">
        <f>K146+K150</f>
        <v>78400</v>
      </c>
      <c r="L145" s="37">
        <f>L146+L150</f>
        <v>78400</v>
      </c>
      <c r="M145" s="37">
        <f t="shared" si="4"/>
        <v>100</v>
      </c>
    </row>
    <row r="146" spans="1:13" s="35" customFormat="1" ht="84" x14ac:dyDescent="0.3">
      <c r="A146" s="27"/>
      <c r="B146" s="38" t="s">
        <v>222</v>
      </c>
      <c r="C146" s="29">
        <v>40</v>
      </c>
      <c r="D146" s="30">
        <v>1</v>
      </c>
      <c r="E146" s="30">
        <v>13</v>
      </c>
      <c r="F146" s="31">
        <v>3</v>
      </c>
      <c r="G146" s="32">
        <v>0</v>
      </c>
      <c r="H146" s="33">
        <v>2106</v>
      </c>
      <c r="I146" s="29"/>
      <c r="J146" s="29"/>
      <c r="K146" s="37">
        <f t="shared" ref="K146:L148" si="10">K147</f>
        <v>784</v>
      </c>
      <c r="L146" s="37">
        <f t="shared" si="10"/>
        <v>784</v>
      </c>
      <c r="M146" s="37">
        <f t="shared" si="4"/>
        <v>100</v>
      </c>
    </row>
    <row r="147" spans="1:13" s="35" customFormat="1" x14ac:dyDescent="0.3">
      <c r="A147" s="27"/>
      <c r="B147" s="28" t="s">
        <v>302</v>
      </c>
      <c r="C147" s="29">
        <v>40</v>
      </c>
      <c r="D147" s="30">
        <v>1</v>
      </c>
      <c r="E147" s="30">
        <v>13</v>
      </c>
      <c r="F147" s="31">
        <v>3</v>
      </c>
      <c r="G147" s="32">
        <v>0</v>
      </c>
      <c r="H147" s="33">
        <v>2106</v>
      </c>
      <c r="I147" s="29">
        <v>200</v>
      </c>
      <c r="J147" s="29"/>
      <c r="K147" s="37">
        <f t="shared" si="10"/>
        <v>784</v>
      </c>
      <c r="L147" s="37">
        <f t="shared" si="10"/>
        <v>784</v>
      </c>
      <c r="M147" s="37">
        <f t="shared" si="4"/>
        <v>100</v>
      </c>
    </row>
    <row r="148" spans="1:13" s="35" customFormat="1" ht="33.6" x14ac:dyDescent="0.3">
      <c r="A148" s="27"/>
      <c r="B148" s="28" t="s">
        <v>303</v>
      </c>
      <c r="C148" s="29">
        <v>40</v>
      </c>
      <c r="D148" s="30">
        <v>1</v>
      </c>
      <c r="E148" s="30">
        <v>13</v>
      </c>
      <c r="F148" s="31">
        <v>3</v>
      </c>
      <c r="G148" s="32">
        <v>0</v>
      </c>
      <c r="H148" s="33">
        <v>2106</v>
      </c>
      <c r="I148" s="29">
        <v>240</v>
      </c>
      <c r="J148" s="29"/>
      <c r="K148" s="37">
        <f t="shared" si="10"/>
        <v>784</v>
      </c>
      <c r="L148" s="37">
        <f t="shared" si="10"/>
        <v>784</v>
      </c>
      <c r="M148" s="37">
        <f t="shared" si="4"/>
        <v>100</v>
      </c>
    </row>
    <row r="149" spans="1:13" s="35" customFormat="1" ht="33.6" x14ac:dyDescent="0.3">
      <c r="A149" s="27"/>
      <c r="B149" s="28" t="s">
        <v>46</v>
      </c>
      <c r="C149" s="29">
        <v>40</v>
      </c>
      <c r="D149" s="30">
        <v>1</v>
      </c>
      <c r="E149" s="30">
        <v>13</v>
      </c>
      <c r="F149" s="31">
        <v>3</v>
      </c>
      <c r="G149" s="32">
        <v>0</v>
      </c>
      <c r="H149" s="33">
        <v>2106</v>
      </c>
      <c r="I149" s="39">
        <v>244</v>
      </c>
      <c r="J149" s="39"/>
      <c r="K149" s="37">
        <v>784</v>
      </c>
      <c r="L149" s="37">
        <v>784</v>
      </c>
      <c r="M149" s="37">
        <f t="shared" si="4"/>
        <v>100</v>
      </c>
    </row>
    <row r="150" spans="1:13" s="35" customFormat="1" ht="67.2" x14ac:dyDescent="0.3">
      <c r="A150" s="27"/>
      <c r="B150" s="38" t="s">
        <v>191</v>
      </c>
      <c r="C150" s="29">
        <v>40</v>
      </c>
      <c r="D150" s="30">
        <v>1</v>
      </c>
      <c r="E150" s="30">
        <v>13</v>
      </c>
      <c r="F150" s="31">
        <v>3</v>
      </c>
      <c r="G150" s="32">
        <v>0</v>
      </c>
      <c r="H150" s="33">
        <v>5431</v>
      </c>
      <c r="I150" s="29"/>
      <c r="J150" s="29"/>
      <c r="K150" s="37">
        <f t="shared" ref="K150:L152" si="11">K151</f>
        <v>77616</v>
      </c>
      <c r="L150" s="37">
        <f t="shared" si="11"/>
        <v>77616</v>
      </c>
      <c r="M150" s="37">
        <f t="shared" si="4"/>
        <v>100</v>
      </c>
    </row>
    <row r="151" spans="1:13" s="35" customFormat="1" x14ac:dyDescent="0.3">
      <c r="A151" s="27"/>
      <c r="B151" s="28" t="s">
        <v>302</v>
      </c>
      <c r="C151" s="29">
        <v>40</v>
      </c>
      <c r="D151" s="30">
        <v>1</v>
      </c>
      <c r="E151" s="30">
        <v>13</v>
      </c>
      <c r="F151" s="31">
        <v>3</v>
      </c>
      <c r="G151" s="32">
        <v>0</v>
      </c>
      <c r="H151" s="33">
        <v>5431</v>
      </c>
      <c r="I151" s="29">
        <v>200</v>
      </c>
      <c r="J151" s="29"/>
      <c r="K151" s="37">
        <f t="shared" si="11"/>
        <v>77616</v>
      </c>
      <c r="L151" s="37">
        <f t="shared" si="11"/>
        <v>77616</v>
      </c>
      <c r="M151" s="37">
        <f t="shared" ref="M151:M214" si="12">ROUND(L151/K151*100,2)</f>
        <v>100</v>
      </c>
    </row>
    <row r="152" spans="1:13" s="35" customFormat="1" ht="33.6" x14ac:dyDescent="0.3">
      <c r="A152" s="27"/>
      <c r="B152" s="28" t="s">
        <v>303</v>
      </c>
      <c r="C152" s="29">
        <v>40</v>
      </c>
      <c r="D152" s="30">
        <v>1</v>
      </c>
      <c r="E152" s="30">
        <v>13</v>
      </c>
      <c r="F152" s="31">
        <v>3</v>
      </c>
      <c r="G152" s="32">
        <v>0</v>
      </c>
      <c r="H152" s="33">
        <v>5431</v>
      </c>
      <c r="I152" s="29">
        <v>240</v>
      </c>
      <c r="J152" s="29"/>
      <c r="K152" s="37">
        <f t="shared" si="11"/>
        <v>77616</v>
      </c>
      <c r="L152" s="37">
        <f t="shared" si="11"/>
        <v>77616</v>
      </c>
      <c r="M152" s="37">
        <f t="shared" si="12"/>
        <v>100</v>
      </c>
    </row>
    <row r="153" spans="1:13" s="35" customFormat="1" ht="33.6" x14ac:dyDescent="0.3">
      <c r="A153" s="27"/>
      <c r="B153" s="28" t="s">
        <v>46</v>
      </c>
      <c r="C153" s="29">
        <v>40</v>
      </c>
      <c r="D153" s="30">
        <v>1</v>
      </c>
      <c r="E153" s="30">
        <v>13</v>
      </c>
      <c r="F153" s="31">
        <v>3</v>
      </c>
      <c r="G153" s="32">
        <v>0</v>
      </c>
      <c r="H153" s="33">
        <v>5431</v>
      </c>
      <c r="I153" s="39">
        <v>244</v>
      </c>
      <c r="J153" s="39"/>
      <c r="K153" s="37">
        <v>77616</v>
      </c>
      <c r="L153" s="37">
        <v>77616</v>
      </c>
      <c r="M153" s="37">
        <f t="shared" si="12"/>
        <v>100</v>
      </c>
    </row>
    <row r="154" spans="1:13" s="35" customFormat="1" ht="50.4" x14ac:dyDescent="0.3">
      <c r="A154" s="27"/>
      <c r="B154" s="28" t="s">
        <v>83</v>
      </c>
      <c r="C154" s="29">
        <v>40</v>
      </c>
      <c r="D154" s="30">
        <v>1</v>
      </c>
      <c r="E154" s="30">
        <v>13</v>
      </c>
      <c r="F154" s="31">
        <v>8</v>
      </c>
      <c r="G154" s="32">
        <v>0</v>
      </c>
      <c r="H154" s="33">
        <v>0</v>
      </c>
      <c r="I154" s="39"/>
      <c r="J154" s="39"/>
      <c r="K154" s="37">
        <f t="shared" ref="K154:L158" si="13">K155</f>
        <v>17400</v>
      </c>
      <c r="L154" s="37">
        <f t="shared" si="13"/>
        <v>17372</v>
      </c>
      <c r="M154" s="37">
        <f t="shared" si="12"/>
        <v>99.84</v>
      </c>
    </row>
    <row r="155" spans="1:13" s="35" customFormat="1" ht="67.2" x14ac:dyDescent="0.3">
      <c r="A155" s="27"/>
      <c r="B155" s="28" t="s">
        <v>293</v>
      </c>
      <c r="C155" s="29">
        <v>40</v>
      </c>
      <c r="D155" s="30">
        <v>1</v>
      </c>
      <c r="E155" s="30">
        <v>13</v>
      </c>
      <c r="F155" s="31">
        <v>8</v>
      </c>
      <c r="G155" s="32">
        <v>4</v>
      </c>
      <c r="H155" s="33">
        <v>0</v>
      </c>
      <c r="I155" s="39"/>
      <c r="J155" s="39"/>
      <c r="K155" s="37">
        <f t="shared" si="13"/>
        <v>17400</v>
      </c>
      <c r="L155" s="37">
        <f t="shared" si="13"/>
        <v>17372</v>
      </c>
      <c r="M155" s="37">
        <f t="shared" si="12"/>
        <v>99.84</v>
      </c>
    </row>
    <row r="156" spans="1:13" s="35" customFormat="1" ht="184.8" x14ac:dyDescent="0.3">
      <c r="A156" s="27"/>
      <c r="B156" s="42" t="s">
        <v>29</v>
      </c>
      <c r="C156" s="29">
        <v>40</v>
      </c>
      <c r="D156" s="30">
        <v>1</v>
      </c>
      <c r="E156" s="30">
        <v>13</v>
      </c>
      <c r="F156" s="31">
        <v>8</v>
      </c>
      <c r="G156" s="32">
        <v>4</v>
      </c>
      <c r="H156" s="33">
        <v>5529</v>
      </c>
      <c r="I156" s="39"/>
      <c r="J156" s="39"/>
      <c r="K156" s="37">
        <f t="shared" si="13"/>
        <v>17400</v>
      </c>
      <c r="L156" s="37">
        <f t="shared" si="13"/>
        <v>17372</v>
      </c>
      <c r="M156" s="37">
        <f t="shared" si="12"/>
        <v>99.84</v>
      </c>
    </row>
    <row r="157" spans="1:13" s="35" customFormat="1" ht="50.4" x14ac:dyDescent="0.3">
      <c r="A157" s="27"/>
      <c r="B157" s="28" t="s">
        <v>279</v>
      </c>
      <c r="C157" s="29">
        <v>40</v>
      </c>
      <c r="D157" s="30">
        <v>1</v>
      </c>
      <c r="E157" s="30">
        <v>13</v>
      </c>
      <c r="F157" s="31">
        <v>8</v>
      </c>
      <c r="G157" s="32">
        <v>4</v>
      </c>
      <c r="H157" s="33">
        <v>5529</v>
      </c>
      <c r="I157" s="39">
        <v>100</v>
      </c>
      <c r="J157" s="39"/>
      <c r="K157" s="37">
        <f t="shared" si="13"/>
        <v>17400</v>
      </c>
      <c r="L157" s="37">
        <f t="shared" si="13"/>
        <v>17372</v>
      </c>
      <c r="M157" s="37">
        <f t="shared" si="12"/>
        <v>99.84</v>
      </c>
    </row>
    <row r="158" spans="1:13" s="35" customFormat="1" x14ac:dyDescent="0.3">
      <c r="A158" s="27"/>
      <c r="B158" s="28" t="s">
        <v>127</v>
      </c>
      <c r="C158" s="29">
        <v>40</v>
      </c>
      <c r="D158" s="30">
        <v>1</v>
      </c>
      <c r="E158" s="30">
        <v>13</v>
      </c>
      <c r="F158" s="31">
        <v>8</v>
      </c>
      <c r="G158" s="32">
        <v>4</v>
      </c>
      <c r="H158" s="33">
        <v>5529</v>
      </c>
      <c r="I158" s="39">
        <v>120</v>
      </c>
      <c r="J158" s="39"/>
      <c r="K158" s="37">
        <f t="shared" si="13"/>
        <v>17400</v>
      </c>
      <c r="L158" s="37">
        <f t="shared" si="13"/>
        <v>17372</v>
      </c>
      <c r="M158" s="37">
        <f t="shared" si="12"/>
        <v>99.84</v>
      </c>
    </row>
    <row r="159" spans="1:13" s="35" customFormat="1" ht="33.6" x14ac:dyDescent="0.3">
      <c r="A159" s="27"/>
      <c r="B159" s="28" t="s">
        <v>128</v>
      </c>
      <c r="C159" s="29">
        <v>40</v>
      </c>
      <c r="D159" s="30">
        <v>1</v>
      </c>
      <c r="E159" s="30">
        <v>13</v>
      </c>
      <c r="F159" s="31">
        <v>8</v>
      </c>
      <c r="G159" s="32">
        <v>4</v>
      </c>
      <c r="H159" s="33">
        <v>5529</v>
      </c>
      <c r="I159" s="39">
        <v>121</v>
      </c>
      <c r="J159" s="39"/>
      <c r="K159" s="37">
        <v>17400</v>
      </c>
      <c r="L159" s="37">
        <v>17372</v>
      </c>
      <c r="M159" s="37">
        <f t="shared" si="12"/>
        <v>99.84</v>
      </c>
    </row>
    <row r="160" spans="1:13" s="35" customFormat="1" ht="67.2" x14ac:dyDescent="0.3">
      <c r="A160" s="27"/>
      <c r="B160" s="42" t="s">
        <v>259</v>
      </c>
      <c r="C160" s="29">
        <v>40</v>
      </c>
      <c r="D160" s="30">
        <v>1</v>
      </c>
      <c r="E160" s="30">
        <v>13</v>
      </c>
      <c r="F160" s="31">
        <v>10</v>
      </c>
      <c r="G160" s="32">
        <v>0</v>
      </c>
      <c r="H160" s="33">
        <v>0</v>
      </c>
      <c r="I160" s="29"/>
      <c r="J160" s="29"/>
      <c r="K160" s="37">
        <f>K161</f>
        <v>1632800</v>
      </c>
      <c r="L160" s="37">
        <f>L161</f>
        <v>1008128.45</v>
      </c>
      <c r="M160" s="37">
        <f t="shared" si="12"/>
        <v>61.74</v>
      </c>
    </row>
    <row r="161" spans="1:13" s="35" customFormat="1" ht="84" x14ac:dyDescent="0.3">
      <c r="A161" s="27"/>
      <c r="B161" s="38" t="s">
        <v>178</v>
      </c>
      <c r="C161" s="29">
        <v>40</v>
      </c>
      <c r="D161" s="30">
        <v>1</v>
      </c>
      <c r="E161" s="30">
        <v>13</v>
      </c>
      <c r="F161" s="31">
        <v>10</v>
      </c>
      <c r="G161" s="32">
        <v>1</v>
      </c>
      <c r="H161" s="33">
        <v>0</v>
      </c>
      <c r="I161" s="29"/>
      <c r="J161" s="29"/>
      <c r="K161" s="37">
        <f>K162</f>
        <v>1632800</v>
      </c>
      <c r="L161" s="37">
        <f>L162</f>
        <v>1008128.45</v>
      </c>
      <c r="M161" s="37">
        <f t="shared" si="12"/>
        <v>61.74</v>
      </c>
    </row>
    <row r="162" spans="1:13" s="35" customFormat="1" ht="117.6" x14ac:dyDescent="0.3">
      <c r="A162" s="27"/>
      <c r="B162" s="42" t="s">
        <v>30</v>
      </c>
      <c r="C162" s="29">
        <v>40</v>
      </c>
      <c r="D162" s="30">
        <v>1</v>
      </c>
      <c r="E162" s="30">
        <v>13</v>
      </c>
      <c r="F162" s="31">
        <v>10</v>
      </c>
      <c r="G162" s="32">
        <v>1</v>
      </c>
      <c r="H162" s="33">
        <v>5520</v>
      </c>
      <c r="I162" s="29"/>
      <c r="J162" s="29"/>
      <c r="K162" s="37">
        <f>K163+K167</f>
        <v>1632800</v>
      </c>
      <c r="L162" s="37">
        <f>L163+L167</f>
        <v>1008128.45</v>
      </c>
      <c r="M162" s="37">
        <f t="shared" si="12"/>
        <v>61.74</v>
      </c>
    </row>
    <row r="163" spans="1:13" s="35" customFormat="1" ht="50.4" x14ac:dyDescent="0.3">
      <c r="A163" s="27"/>
      <c r="B163" s="28" t="s">
        <v>279</v>
      </c>
      <c r="C163" s="29">
        <v>40</v>
      </c>
      <c r="D163" s="30">
        <v>1</v>
      </c>
      <c r="E163" s="30">
        <v>13</v>
      </c>
      <c r="F163" s="31">
        <v>10</v>
      </c>
      <c r="G163" s="32">
        <v>1</v>
      </c>
      <c r="H163" s="33">
        <v>5520</v>
      </c>
      <c r="I163" s="29">
        <v>100</v>
      </c>
      <c r="J163" s="29"/>
      <c r="K163" s="37">
        <f>K164</f>
        <v>1433000</v>
      </c>
      <c r="L163" s="37">
        <f>L164</f>
        <v>956384.25</v>
      </c>
      <c r="M163" s="37">
        <f t="shared" si="12"/>
        <v>66.739999999999995</v>
      </c>
    </row>
    <row r="164" spans="1:13" s="35" customFormat="1" x14ac:dyDescent="0.3">
      <c r="A164" s="27"/>
      <c r="B164" s="28" t="s">
        <v>127</v>
      </c>
      <c r="C164" s="29">
        <v>40</v>
      </c>
      <c r="D164" s="30">
        <v>1</v>
      </c>
      <c r="E164" s="30">
        <v>13</v>
      </c>
      <c r="F164" s="31">
        <v>10</v>
      </c>
      <c r="G164" s="32">
        <v>1</v>
      </c>
      <c r="H164" s="33">
        <v>5520</v>
      </c>
      <c r="I164" s="29">
        <v>120</v>
      </c>
      <c r="J164" s="29"/>
      <c r="K164" s="37">
        <f>K165+K166</f>
        <v>1433000</v>
      </c>
      <c r="L164" s="37">
        <f>L165+L166</f>
        <v>956384.25</v>
      </c>
      <c r="M164" s="37">
        <f t="shared" si="12"/>
        <v>66.739999999999995</v>
      </c>
    </row>
    <row r="165" spans="1:13" s="35" customFormat="1" ht="33.6" x14ac:dyDescent="0.3">
      <c r="A165" s="27"/>
      <c r="B165" s="28" t="s">
        <v>128</v>
      </c>
      <c r="C165" s="29">
        <v>40</v>
      </c>
      <c r="D165" s="30">
        <v>1</v>
      </c>
      <c r="E165" s="30">
        <v>13</v>
      </c>
      <c r="F165" s="31">
        <v>10</v>
      </c>
      <c r="G165" s="32">
        <v>1</v>
      </c>
      <c r="H165" s="33">
        <v>5520</v>
      </c>
      <c r="I165" s="39">
        <v>121</v>
      </c>
      <c r="J165" s="39"/>
      <c r="K165" s="40">
        <v>1378500</v>
      </c>
      <c r="L165" s="40">
        <v>902263.21</v>
      </c>
      <c r="M165" s="37">
        <f t="shared" si="12"/>
        <v>65.45</v>
      </c>
    </row>
    <row r="166" spans="1:13" s="35" customFormat="1" ht="33.6" x14ac:dyDescent="0.3">
      <c r="A166" s="27"/>
      <c r="B166" s="28" t="s">
        <v>301</v>
      </c>
      <c r="C166" s="29">
        <v>40</v>
      </c>
      <c r="D166" s="30">
        <v>1</v>
      </c>
      <c r="E166" s="30">
        <v>13</v>
      </c>
      <c r="F166" s="31">
        <v>10</v>
      </c>
      <c r="G166" s="32">
        <v>1</v>
      </c>
      <c r="H166" s="33">
        <v>5520</v>
      </c>
      <c r="I166" s="39">
        <v>122</v>
      </c>
      <c r="J166" s="39"/>
      <c r="K166" s="40">
        <v>54500</v>
      </c>
      <c r="L166" s="40">
        <v>54121.04</v>
      </c>
      <c r="M166" s="37">
        <f t="shared" si="12"/>
        <v>99.3</v>
      </c>
    </row>
    <row r="167" spans="1:13" s="35" customFormat="1" x14ac:dyDescent="0.3">
      <c r="A167" s="27"/>
      <c r="B167" s="28" t="s">
        <v>302</v>
      </c>
      <c r="C167" s="29">
        <v>40</v>
      </c>
      <c r="D167" s="30">
        <v>1</v>
      </c>
      <c r="E167" s="30">
        <v>13</v>
      </c>
      <c r="F167" s="31">
        <v>10</v>
      </c>
      <c r="G167" s="32">
        <v>1</v>
      </c>
      <c r="H167" s="33">
        <v>5520</v>
      </c>
      <c r="I167" s="29">
        <v>200</v>
      </c>
      <c r="J167" s="29"/>
      <c r="K167" s="37">
        <f>K168</f>
        <v>199800</v>
      </c>
      <c r="L167" s="37">
        <f>L168</f>
        <v>51744.2</v>
      </c>
      <c r="M167" s="37">
        <f t="shared" si="12"/>
        <v>25.9</v>
      </c>
    </row>
    <row r="168" spans="1:13" s="35" customFormat="1" ht="33.6" x14ac:dyDescent="0.3">
      <c r="A168" s="27"/>
      <c r="B168" s="28" t="s">
        <v>303</v>
      </c>
      <c r="C168" s="29">
        <v>40</v>
      </c>
      <c r="D168" s="30">
        <v>1</v>
      </c>
      <c r="E168" s="30">
        <v>13</v>
      </c>
      <c r="F168" s="31">
        <v>10</v>
      </c>
      <c r="G168" s="32">
        <v>1</v>
      </c>
      <c r="H168" s="33">
        <v>5520</v>
      </c>
      <c r="I168" s="29">
        <v>240</v>
      </c>
      <c r="J168" s="29"/>
      <c r="K168" s="37">
        <f>K169</f>
        <v>199800</v>
      </c>
      <c r="L168" s="37">
        <f>L169</f>
        <v>51744.2</v>
      </c>
      <c r="M168" s="37">
        <f t="shared" si="12"/>
        <v>25.9</v>
      </c>
    </row>
    <row r="169" spans="1:13" s="35" customFormat="1" ht="33.6" x14ac:dyDescent="0.3">
      <c r="A169" s="27"/>
      <c r="B169" s="28" t="s">
        <v>46</v>
      </c>
      <c r="C169" s="29">
        <v>40</v>
      </c>
      <c r="D169" s="30">
        <v>1</v>
      </c>
      <c r="E169" s="30">
        <v>13</v>
      </c>
      <c r="F169" s="31">
        <v>10</v>
      </c>
      <c r="G169" s="32">
        <v>1</v>
      </c>
      <c r="H169" s="33">
        <v>5520</v>
      </c>
      <c r="I169" s="39">
        <v>244</v>
      </c>
      <c r="J169" s="39"/>
      <c r="K169" s="37">
        <v>199800</v>
      </c>
      <c r="L169" s="37">
        <v>51744.2</v>
      </c>
      <c r="M169" s="37">
        <f t="shared" si="12"/>
        <v>25.9</v>
      </c>
    </row>
    <row r="170" spans="1:13" s="35" customFormat="1" ht="33.6" hidden="1" x14ac:dyDescent="0.3">
      <c r="A170" s="27"/>
      <c r="B170" s="38" t="s">
        <v>201</v>
      </c>
      <c r="C170" s="29">
        <v>40</v>
      </c>
      <c r="D170" s="30">
        <v>1</v>
      </c>
      <c r="E170" s="30">
        <v>13</v>
      </c>
      <c r="F170" s="31">
        <v>16</v>
      </c>
      <c r="G170" s="32">
        <v>0</v>
      </c>
      <c r="H170" s="33">
        <v>0</v>
      </c>
      <c r="I170" s="29"/>
      <c r="J170" s="29"/>
      <c r="K170" s="37">
        <f t="shared" ref="K170:L174" si="14">K171</f>
        <v>0</v>
      </c>
      <c r="L170" s="37">
        <f t="shared" si="14"/>
        <v>0</v>
      </c>
      <c r="M170" s="37" t="e">
        <f t="shared" si="12"/>
        <v>#DIV/0!</v>
      </c>
    </row>
    <row r="171" spans="1:13" s="35" customFormat="1" ht="50.4" hidden="1" x14ac:dyDescent="0.3">
      <c r="A171" s="27"/>
      <c r="B171" s="38" t="s">
        <v>87</v>
      </c>
      <c r="C171" s="29">
        <v>40</v>
      </c>
      <c r="D171" s="30">
        <v>1</v>
      </c>
      <c r="E171" s="30">
        <v>13</v>
      </c>
      <c r="F171" s="31">
        <v>16</v>
      </c>
      <c r="G171" s="32">
        <v>2</v>
      </c>
      <c r="H171" s="33">
        <v>0</v>
      </c>
      <c r="I171" s="29"/>
      <c r="J171" s="29"/>
      <c r="K171" s="37">
        <f t="shared" si="14"/>
        <v>0</v>
      </c>
      <c r="L171" s="37">
        <f t="shared" si="14"/>
        <v>0</v>
      </c>
      <c r="M171" s="37" t="e">
        <f t="shared" si="12"/>
        <v>#DIV/0!</v>
      </c>
    </row>
    <row r="172" spans="1:13" s="35" customFormat="1" ht="67.2" hidden="1" x14ac:dyDescent="0.3">
      <c r="A172" s="27"/>
      <c r="B172" s="42" t="s">
        <v>31</v>
      </c>
      <c r="C172" s="29">
        <v>40</v>
      </c>
      <c r="D172" s="30">
        <v>1</v>
      </c>
      <c r="E172" s="30">
        <v>13</v>
      </c>
      <c r="F172" s="31">
        <v>16</v>
      </c>
      <c r="G172" s="32">
        <v>2</v>
      </c>
      <c r="H172" s="33">
        <v>2841</v>
      </c>
      <c r="I172" s="29"/>
      <c r="J172" s="29"/>
      <c r="K172" s="37">
        <f t="shared" si="14"/>
        <v>0</v>
      </c>
      <c r="L172" s="37">
        <f t="shared" si="14"/>
        <v>0</v>
      </c>
      <c r="M172" s="37" t="e">
        <f t="shared" si="12"/>
        <v>#DIV/0!</v>
      </c>
    </row>
    <row r="173" spans="1:13" s="35" customFormat="1" hidden="1" x14ac:dyDescent="0.3">
      <c r="A173" s="27"/>
      <c r="B173" s="28" t="s">
        <v>121</v>
      </c>
      <c r="C173" s="29">
        <v>40</v>
      </c>
      <c r="D173" s="30">
        <v>1</v>
      </c>
      <c r="E173" s="30">
        <v>13</v>
      </c>
      <c r="F173" s="31">
        <v>16</v>
      </c>
      <c r="G173" s="32">
        <v>2</v>
      </c>
      <c r="H173" s="33">
        <v>2841</v>
      </c>
      <c r="I173" s="29">
        <v>800</v>
      </c>
      <c r="J173" s="29"/>
      <c r="K173" s="37">
        <f t="shared" si="14"/>
        <v>0</v>
      </c>
      <c r="L173" s="37">
        <f t="shared" si="14"/>
        <v>0</v>
      </c>
      <c r="M173" s="37" t="e">
        <f t="shared" si="12"/>
        <v>#DIV/0!</v>
      </c>
    </row>
    <row r="174" spans="1:13" s="35" customFormat="1" ht="50.4" hidden="1" x14ac:dyDescent="0.3">
      <c r="A174" s="27"/>
      <c r="B174" s="28" t="s">
        <v>282</v>
      </c>
      <c r="C174" s="29">
        <v>40</v>
      </c>
      <c r="D174" s="30">
        <v>1</v>
      </c>
      <c r="E174" s="30">
        <v>13</v>
      </c>
      <c r="F174" s="31">
        <v>16</v>
      </c>
      <c r="G174" s="32">
        <v>2</v>
      </c>
      <c r="H174" s="33">
        <v>2841</v>
      </c>
      <c r="I174" s="29">
        <v>840</v>
      </c>
      <c r="J174" s="29"/>
      <c r="K174" s="37">
        <f t="shared" si="14"/>
        <v>0</v>
      </c>
      <c r="L174" s="37">
        <f t="shared" si="14"/>
        <v>0</v>
      </c>
      <c r="M174" s="37" t="e">
        <f t="shared" si="12"/>
        <v>#DIV/0!</v>
      </c>
    </row>
    <row r="175" spans="1:13" s="35" customFormat="1" hidden="1" x14ac:dyDescent="0.3">
      <c r="A175" s="27"/>
      <c r="B175" s="28" t="s">
        <v>283</v>
      </c>
      <c r="C175" s="29">
        <v>40</v>
      </c>
      <c r="D175" s="30">
        <v>1</v>
      </c>
      <c r="E175" s="30">
        <v>13</v>
      </c>
      <c r="F175" s="31">
        <v>16</v>
      </c>
      <c r="G175" s="32">
        <v>2</v>
      </c>
      <c r="H175" s="33">
        <v>2841</v>
      </c>
      <c r="I175" s="39">
        <v>843</v>
      </c>
      <c r="J175" s="39"/>
      <c r="K175" s="37"/>
      <c r="L175" s="37">
        <v>0</v>
      </c>
      <c r="M175" s="37" t="e">
        <f t="shared" si="12"/>
        <v>#DIV/0!</v>
      </c>
    </row>
    <row r="176" spans="1:13" s="35" customFormat="1" ht="33.6" x14ac:dyDescent="0.3">
      <c r="A176" s="27"/>
      <c r="B176" s="38" t="s">
        <v>54</v>
      </c>
      <c r="C176" s="29">
        <v>40</v>
      </c>
      <c r="D176" s="30">
        <v>1</v>
      </c>
      <c r="E176" s="30">
        <v>13</v>
      </c>
      <c r="F176" s="31">
        <v>18</v>
      </c>
      <c r="G176" s="32">
        <v>0</v>
      </c>
      <c r="H176" s="33">
        <v>0</v>
      </c>
      <c r="I176" s="29"/>
      <c r="J176" s="29"/>
      <c r="K176" s="37">
        <f>K177+K181</f>
        <v>11669289</v>
      </c>
      <c r="L176" s="37">
        <f>L177+L181</f>
        <v>8512921.8699999992</v>
      </c>
      <c r="M176" s="37">
        <f t="shared" si="12"/>
        <v>72.95</v>
      </c>
    </row>
    <row r="177" spans="1:13" s="35" customFormat="1" ht="67.2" x14ac:dyDescent="0.3">
      <c r="A177" s="27"/>
      <c r="B177" s="38" t="s">
        <v>309</v>
      </c>
      <c r="C177" s="29">
        <v>40</v>
      </c>
      <c r="D177" s="30">
        <v>1</v>
      </c>
      <c r="E177" s="30">
        <v>13</v>
      </c>
      <c r="F177" s="31">
        <v>18</v>
      </c>
      <c r="G177" s="32">
        <v>0</v>
      </c>
      <c r="H177" s="33">
        <v>2121</v>
      </c>
      <c r="I177" s="29"/>
      <c r="J177" s="29"/>
      <c r="K177" s="37">
        <f t="shared" ref="K177:L179" si="15">K178</f>
        <v>3501200</v>
      </c>
      <c r="L177" s="37">
        <f t="shared" si="15"/>
        <v>3425901.4</v>
      </c>
      <c r="M177" s="37">
        <f t="shared" si="12"/>
        <v>97.85</v>
      </c>
    </row>
    <row r="178" spans="1:13" s="35" customFormat="1" x14ac:dyDescent="0.3">
      <c r="A178" s="27"/>
      <c r="B178" s="28" t="s">
        <v>302</v>
      </c>
      <c r="C178" s="29">
        <v>40</v>
      </c>
      <c r="D178" s="30">
        <v>1</v>
      </c>
      <c r="E178" s="30">
        <v>13</v>
      </c>
      <c r="F178" s="31">
        <v>18</v>
      </c>
      <c r="G178" s="32">
        <v>0</v>
      </c>
      <c r="H178" s="33">
        <v>2121</v>
      </c>
      <c r="I178" s="29">
        <v>200</v>
      </c>
      <c r="J178" s="29"/>
      <c r="K178" s="37">
        <f t="shared" si="15"/>
        <v>3501200</v>
      </c>
      <c r="L178" s="37">
        <f t="shared" si="15"/>
        <v>3425901.4</v>
      </c>
      <c r="M178" s="37">
        <f t="shared" si="12"/>
        <v>97.85</v>
      </c>
    </row>
    <row r="179" spans="1:13" s="35" customFormat="1" ht="33.6" x14ac:dyDescent="0.3">
      <c r="A179" s="27"/>
      <c r="B179" s="28" t="s">
        <v>303</v>
      </c>
      <c r="C179" s="29">
        <v>40</v>
      </c>
      <c r="D179" s="30">
        <v>1</v>
      </c>
      <c r="E179" s="30">
        <v>13</v>
      </c>
      <c r="F179" s="31">
        <v>18</v>
      </c>
      <c r="G179" s="32">
        <v>0</v>
      </c>
      <c r="H179" s="33">
        <v>2121</v>
      </c>
      <c r="I179" s="29">
        <v>240</v>
      </c>
      <c r="J179" s="29"/>
      <c r="K179" s="37">
        <f t="shared" si="15"/>
        <v>3501200</v>
      </c>
      <c r="L179" s="37">
        <f t="shared" si="15"/>
        <v>3425901.4</v>
      </c>
      <c r="M179" s="37">
        <f t="shared" si="12"/>
        <v>97.85</v>
      </c>
    </row>
    <row r="180" spans="1:13" s="35" customFormat="1" ht="33.6" x14ac:dyDescent="0.3">
      <c r="A180" s="27"/>
      <c r="B180" s="28" t="s">
        <v>46</v>
      </c>
      <c r="C180" s="29">
        <v>40</v>
      </c>
      <c r="D180" s="30">
        <v>1</v>
      </c>
      <c r="E180" s="30">
        <v>13</v>
      </c>
      <c r="F180" s="31">
        <v>18</v>
      </c>
      <c r="G180" s="32">
        <v>0</v>
      </c>
      <c r="H180" s="33">
        <v>2121</v>
      </c>
      <c r="I180" s="39">
        <v>244</v>
      </c>
      <c r="J180" s="76"/>
      <c r="K180" s="43">
        <v>3501200</v>
      </c>
      <c r="L180" s="43">
        <v>3425901.4</v>
      </c>
      <c r="M180" s="37">
        <f t="shared" si="12"/>
        <v>97.85</v>
      </c>
    </row>
    <row r="181" spans="1:13" s="35" customFormat="1" ht="67.2" x14ac:dyDescent="0.3">
      <c r="A181" s="27"/>
      <c r="B181" s="28" t="s">
        <v>129</v>
      </c>
      <c r="C181" s="29">
        <v>40</v>
      </c>
      <c r="D181" s="30">
        <v>1</v>
      </c>
      <c r="E181" s="30">
        <v>13</v>
      </c>
      <c r="F181" s="31">
        <v>18</v>
      </c>
      <c r="G181" s="32">
        <v>0</v>
      </c>
      <c r="H181" s="33">
        <v>2122</v>
      </c>
      <c r="I181" s="39"/>
      <c r="J181" s="39"/>
      <c r="K181" s="37">
        <f>K182+K186</f>
        <v>8168089</v>
      </c>
      <c r="L181" s="37">
        <f>L182+L186</f>
        <v>5087020.47</v>
      </c>
      <c r="M181" s="37">
        <f t="shared" si="12"/>
        <v>62.28</v>
      </c>
    </row>
    <row r="182" spans="1:13" s="35" customFormat="1" x14ac:dyDescent="0.3">
      <c r="A182" s="27"/>
      <c r="B182" s="28" t="s">
        <v>302</v>
      </c>
      <c r="C182" s="29">
        <v>40</v>
      </c>
      <c r="D182" s="30">
        <v>1</v>
      </c>
      <c r="E182" s="30">
        <v>13</v>
      </c>
      <c r="F182" s="31">
        <v>18</v>
      </c>
      <c r="G182" s="32">
        <v>0</v>
      </c>
      <c r="H182" s="33">
        <v>2122</v>
      </c>
      <c r="I182" s="39">
        <v>200</v>
      </c>
      <c r="J182" s="39"/>
      <c r="K182" s="37">
        <f>K183</f>
        <v>8168089</v>
      </c>
      <c r="L182" s="37">
        <f>L183</f>
        <v>5087020.47</v>
      </c>
      <c r="M182" s="37">
        <f t="shared" si="12"/>
        <v>62.28</v>
      </c>
    </row>
    <row r="183" spans="1:13" s="35" customFormat="1" ht="33.6" x14ac:dyDescent="0.3">
      <c r="A183" s="27"/>
      <c r="B183" s="28" t="s">
        <v>303</v>
      </c>
      <c r="C183" s="29">
        <v>40</v>
      </c>
      <c r="D183" s="30">
        <v>1</v>
      </c>
      <c r="E183" s="30">
        <v>13</v>
      </c>
      <c r="F183" s="31">
        <v>18</v>
      </c>
      <c r="G183" s="32">
        <v>0</v>
      </c>
      <c r="H183" s="33">
        <v>2122</v>
      </c>
      <c r="I183" s="39">
        <v>240</v>
      </c>
      <c r="J183" s="39"/>
      <c r="K183" s="37">
        <f>K184+K185</f>
        <v>8168089</v>
      </c>
      <c r="L183" s="37">
        <f>L184+L185</f>
        <v>5087020.47</v>
      </c>
      <c r="M183" s="37">
        <f t="shared" si="12"/>
        <v>62.28</v>
      </c>
    </row>
    <row r="184" spans="1:13" s="35" customFormat="1" ht="33.6" x14ac:dyDescent="0.3">
      <c r="A184" s="27"/>
      <c r="B184" s="28" t="s">
        <v>57</v>
      </c>
      <c r="C184" s="29">
        <v>40</v>
      </c>
      <c r="D184" s="30">
        <v>1</v>
      </c>
      <c r="E184" s="30">
        <v>13</v>
      </c>
      <c r="F184" s="31">
        <v>18</v>
      </c>
      <c r="G184" s="32">
        <v>0</v>
      </c>
      <c r="H184" s="33">
        <v>2122</v>
      </c>
      <c r="I184" s="39">
        <v>243</v>
      </c>
      <c r="J184" s="39"/>
      <c r="K184" s="40">
        <v>1752989</v>
      </c>
      <c r="L184" s="40">
        <v>0</v>
      </c>
      <c r="M184" s="37">
        <f t="shared" si="12"/>
        <v>0</v>
      </c>
    </row>
    <row r="185" spans="1:13" s="35" customFormat="1" ht="33.6" x14ac:dyDescent="0.3">
      <c r="A185" s="27"/>
      <c r="B185" s="28" t="s">
        <v>46</v>
      </c>
      <c r="C185" s="29">
        <v>40</v>
      </c>
      <c r="D185" s="30">
        <v>1</v>
      </c>
      <c r="E185" s="30">
        <v>13</v>
      </c>
      <c r="F185" s="31">
        <v>18</v>
      </c>
      <c r="G185" s="32">
        <v>0</v>
      </c>
      <c r="H185" s="33">
        <v>2122</v>
      </c>
      <c r="I185" s="39">
        <v>244</v>
      </c>
      <c r="J185" s="39"/>
      <c r="K185" s="40">
        <v>6415100</v>
      </c>
      <c r="L185" s="40">
        <v>5087020.47</v>
      </c>
      <c r="M185" s="37">
        <f t="shared" si="12"/>
        <v>79.3</v>
      </c>
    </row>
    <row r="186" spans="1:13" s="35" customFormat="1" hidden="1" x14ac:dyDescent="0.3">
      <c r="A186" s="27"/>
      <c r="B186" s="28" t="s">
        <v>121</v>
      </c>
      <c r="C186" s="29">
        <v>40</v>
      </c>
      <c r="D186" s="30">
        <v>1</v>
      </c>
      <c r="E186" s="30">
        <v>13</v>
      </c>
      <c r="F186" s="31">
        <v>18</v>
      </c>
      <c r="G186" s="32">
        <v>0</v>
      </c>
      <c r="H186" s="33">
        <v>2122</v>
      </c>
      <c r="I186" s="39">
        <v>800</v>
      </c>
      <c r="J186" s="39"/>
      <c r="K186" s="37">
        <f>K187</f>
        <v>0</v>
      </c>
      <c r="L186" s="37">
        <f>L187</f>
        <v>0</v>
      </c>
      <c r="M186" s="37" t="e">
        <f t="shared" si="12"/>
        <v>#DIV/0!</v>
      </c>
    </row>
    <row r="187" spans="1:13" s="35" customFormat="1" hidden="1" x14ac:dyDescent="0.3">
      <c r="A187" s="27"/>
      <c r="B187" s="28" t="s">
        <v>216</v>
      </c>
      <c r="C187" s="29">
        <v>40</v>
      </c>
      <c r="D187" s="30">
        <v>1</v>
      </c>
      <c r="E187" s="30">
        <v>13</v>
      </c>
      <c r="F187" s="31">
        <v>18</v>
      </c>
      <c r="G187" s="32">
        <v>0</v>
      </c>
      <c r="H187" s="33">
        <v>2122</v>
      </c>
      <c r="I187" s="39">
        <v>850</v>
      </c>
      <c r="J187" s="39"/>
      <c r="K187" s="37">
        <f>K188</f>
        <v>0</v>
      </c>
      <c r="L187" s="37">
        <f>L188</f>
        <v>0</v>
      </c>
      <c r="M187" s="37" t="e">
        <f t="shared" si="12"/>
        <v>#DIV/0!</v>
      </c>
    </row>
    <row r="188" spans="1:13" s="35" customFormat="1" hidden="1" x14ac:dyDescent="0.3">
      <c r="A188" s="27"/>
      <c r="B188" s="28" t="s">
        <v>240</v>
      </c>
      <c r="C188" s="29">
        <v>40</v>
      </c>
      <c r="D188" s="30">
        <v>1</v>
      </c>
      <c r="E188" s="30">
        <v>13</v>
      </c>
      <c r="F188" s="31">
        <v>18</v>
      </c>
      <c r="G188" s="32">
        <v>0</v>
      </c>
      <c r="H188" s="33">
        <v>2122</v>
      </c>
      <c r="I188" s="39">
        <v>852</v>
      </c>
      <c r="J188" s="39"/>
      <c r="K188" s="37"/>
      <c r="L188" s="37">
        <v>0</v>
      </c>
      <c r="M188" s="37" t="e">
        <f t="shared" si="12"/>
        <v>#DIV/0!</v>
      </c>
    </row>
    <row r="189" spans="1:13" s="35" customFormat="1" ht="50.4" x14ac:dyDescent="0.3">
      <c r="A189" s="27"/>
      <c r="B189" s="38" t="s">
        <v>80</v>
      </c>
      <c r="C189" s="29">
        <v>40</v>
      </c>
      <c r="D189" s="30">
        <v>1</v>
      </c>
      <c r="E189" s="30">
        <v>13</v>
      </c>
      <c r="F189" s="31">
        <v>19</v>
      </c>
      <c r="G189" s="32">
        <v>0</v>
      </c>
      <c r="H189" s="33">
        <v>0</v>
      </c>
      <c r="I189" s="29"/>
      <c r="J189" s="29"/>
      <c r="K189" s="37">
        <f>K190</f>
        <v>1011000</v>
      </c>
      <c r="L189" s="37">
        <f>L190</f>
        <v>569725.05000000005</v>
      </c>
      <c r="M189" s="37">
        <f t="shared" si="12"/>
        <v>56.35</v>
      </c>
    </row>
    <row r="190" spans="1:13" s="35" customFormat="1" ht="84" x14ac:dyDescent="0.3">
      <c r="A190" s="27"/>
      <c r="B190" s="38" t="s">
        <v>81</v>
      </c>
      <c r="C190" s="29">
        <v>40</v>
      </c>
      <c r="D190" s="30">
        <v>1</v>
      </c>
      <c r="E190" s="30">
        <v>13</v>
      </c>
      <c r="F190" s="31">
        <v>19</v>
      </c>
      <c r="G190" s="32">
        <v>0</v>
      </c>
      <c r="H190" s="33">
        <v>2124</v>
      </c>
      <c r="I190" s="29"/>
      <c r="J190" s="29"/>
      <c r="K190" s="37">
        <f>K191+K194</f>
        <v>1011000</v>
      </c>
      <c r="L190" s="37">
        <f>L191+L194</f>
        <v>569725.05000000005</v>
      </c>
      <c r="M190" s="37">
        <f t="shared" si="12"/>
        <v>56.35</v>
      </c>
    </row>
    <row r="191" spans="1:13" s="35" customFormat="1" ht="50.4" x14ac:dyDescent="0.3">
      <c r="A191" s="27"/>
      <c r="B191" s="28" t="s">
        <v>279</v>
      </c>
      <c r="C191" s="29">
        <v>40</v>
      </c>
      <c r="D191" s="30">
        <v>1</v>
      </c>
      <c r="E191" s="30">
        <v>13</v>
      </c>
      <c r="F191" s="31">
        <v>19</v>
      </c>
      <c r="G191" s="32">
        <v>0</v>
      </c>
      <c r="H191" s="33">
        <v>2124</v>
      </c>
      <c r="I191" s="29">
        <v>100</v>
      </c>
      <c r="J191" s="29"/>
      <c r="K191" s="37">
        <f>K192</f>
        <v>47000</v>
      </c>
      <c r="L191" s="37">
        <f>L192</f>
        <v>8500</v>
      </c>
      <c r="M191" s="37">
        <f t="shared" si="12"/>
        <v>18.09</v>
      </c>
    </row>
    <row r="192" spans="1:13" s="35" customFormat="1" x14ac:dyDescent="0.3">
      <c r="A192" s="27"/>
      <c r="B192" s="28" t="s">
        <v>127</v>
      </c>
      <c r="C192" s="29">
        <v>40</v>
      </c>
      <c r="D192" s="30">
        <v>1</v>
      </c>
      <c r="E192" s="30">
        <v>13</v>
      </c>
      <c r="F192" s="31">
        <v>19</v>
      </c>
      <c r="G192" s="32">
        <v>0</v>
      </c>
      <c r="H192" s="33">
        <v>2124</v>
      </c>
      <c r="I192" s="29">
        <v>120</v>
      </c>
      <c r="J192" s="29"/>
      <c r="K192" s="37">
        <f>K193</f>
        <v>47000</v>
      </c>
      <c r="L192" s="37">
        <f>L193</f>
        <v>8500</v>
      </c>
      <c r="M192" s="37">
        <f t="shared" si="12"/>
        <v>18.09</v>
      </c>
    </row>
    <row r="193" spans="1:13" s="35" customFormat="1" ht="33.6" x14ac:dyDescent="0.3">
      <c r="A193" s="27"/>
      <c r="B193" s="28" t="s">
        <v>301</v>
      </c>
      <c r="C193" s="29">
        <v>40</v>
      </c>
      <c r="D193" s="30">
        <v>1</v>
      </c>
      <c r="E193" s="30">
        <v>13</v>
      </c>
      <c r="F193" s="31">
        <v>19</v>
      </c>
      <c r="G193" s="32">
        <v>0</v>
      </c>
      <c r="H193" s="33">
        <v>2124</v>
      </c>
      <c r="I193" s="39">
        <v>122</v>
      </c>
      <c r="J193" s="39"/>
      <c r="K193" s="40">
        <v>47000</v>
      </c>
      <c r="L193" s="40">
        <v>8500</v>
      </c>
      <c r="M193" s="37">
        <f t="shared" si="12"/>
        <v>18.09</v>
      </c>
    </row>
    <row r="194" spans="1:13" s="35" customFormat="1" x14ac:dyDescent="0.3">
      <c r="A194" s="27"/>
      <c r="B194" s="28" t="s">
        <v>302</v>
      </c>
      <c r="C194" s="29">
        <v>40</v>
      </c>
      <c r="D194" s="30">
        <v>1</v>
      </c>
      <c r="E194" s="30">
        <v>13</v>
      </c>
      <c r="F194" s="31">
        <v>19</v>
      </c>
      <c r="G194" s="32">
        <v>0</v>
      </c>
      <c r="H194" s="33">
        <v>2124</v>
      </c>
      <c r="I194" s="29">
        <v>200</v>
      </c>
      <c r="J194" s="29"/>
      <c r="K194" s="37">
        <f>K195</f>
        <v>964000</v>
      </c>
      <c r="L194" s="37">
        <f>L195</f>
        <v>561225.05000000005</v>
      </c>
      <c r="M194" s="37">
        <f t="shared" si="12"/>
        <v>58.22</v>
      </c>
    </row>
    <row r="195" spans="1:13" s="35" customFormat="1" ht="33.6" x14ac:dyDescent="0.3">
      <c r="A195" s="27"/>
      <c r="B195" s="28" t="s">
        <v>303</v>
      </c>
      <c r="C195" s="29">
        <v>40</v>
      </c>
      <c r="D195" s="30">
        <v>1</v>
      </c>
      <c r="E195" s="30">
        <v>13</v>
      </c>
      <c r="F195" s="31">
        <v>19</v>
      </c>
      <c r="G195" s="32">
        <v>0</v>
      </c>
      <c r="H195" s="33">
        <v>2124</v>
      </c>
      <c r="I195" s="29">
        <v>240</v>
      </c>
      <c r="J195" s="29"/>
      <c r="K195" s="37">
        <f>K196</f>
        <v>964000</v>
      </c>
      <c r="L195" s="37">
        <f>L196</f>
        <v>561225.05000000005</v>
      </c>
      <c r="M195" s="37">
        <f t="shared" si="12"/>
        <v>58.22</v>
      </c>
    </row>
    <row r="196" spans="1:13" s="35" customFormat="1" ht="33.6" x14ac:dyDescent="0.3">
      <c r="A196" s="27"/>
      <c r="B196" s="28" t="s">
        <v>46</v>
      </c>
      <c r="C196" s="29">
        <v>40</v>
      </c>
      <c r="D196" s="30">
        <v>1</v>
      </c>
      <c r="E196" s="30">
        <v>13</v>
      </c>
      <c r="F196" s="31">
        <v>19</v>
      </c>
      <c r="G196" s="32">
        <v>0</v>
      </c>
      <c r="H196" s="33">
        <v>2124</v>
      </c>
      <c r="I196" s="39">
        <v>244</v>
      </c>
      <c r="J196" s="39"/>
      <c r="K196" s="40">
        <v>964000</v>
      </c>
      <c r="L196" s="40">
        <v>561225.05000000005</v>
      </c>
      <c r="M196" s="37">
        <f t="shared" si="12"/>
        <v>58.22</v>
      </c>
    </row>
    <row r="197" spans="1:13" s="35" customFormat="1" x14ac:dyDescent="0.3">
      <c r="A197" s="27"/>
      <c r="B197" s="42" t="s">
        <v>193</v>
      </c>
      <c r="C197" s="29">
        <v>40</v>
      </c>
      <c r="D197" s="30">
        <v>1</v>
      </c>
      <c r="E197" s="30">
        <v>13</v>
      </c>
      <c r="F197" s="31">
        <v>40</v>
      </c>
      <c r="G197" s="32">
        <v>0</v>
      </c>
      <c r="H197" s="33">
        <v>0</v>
      </c>
      <c r="I197" s="29"/>
      <c r="J197" s="29"/>
      <c r="K197" s="37">
        <f>K198</f>
        <v>62400891</v>
      </c>
      <c r="L197" s="37">
        <f>L198</f>
        <v>51739994.950000003</v>
      </c>
      <c r="M197" s="37">
        <f t="shared" si="12"/>
        <v>82.92</v>
      </c>
    </row>
    <row r="198" spans="1:13" s="35" customFormat="1" ht="33.6" x14ac:dyDescent="0.3">
      <c r="A198" s="27"/>
      <c r="B198" s="38" t="s">
        <v>192</v>
      </c>
      <c r="C198" s="29">
        <v>40</v>
      </c>
      <c r="D198" s="30">
        <v>1</v>
      </c>
      <c r="E198" s="30">
        <v>13</v>
      </c>
      <c r="F198" s="31">
        <v>40</v>
      </c>
      <c r="G198" s="32">
        <v>1</v>
      </c>
      <c r="H198" s="33">
        <v>0</v>
      </c>
      <c r="I198" s="29"/>
      <c r="J198" s="29"/>
      <c r="K198" s="37">
        <f>K199+K211+K218</f>
        <v>62400891</v>
      </c>
      <c r="L198" s="37">
        <f>L199+L211+L218</f>
        <v>51739994.950000003</v>
      </c>
      <c r="M198" s="37">
        <f t="shared" si="12"/>
        <v>82.92</v>
      </c>
    </row>
    <row r="199" spans="1:13" s="35" customFormat="1" ht="50.4" x14ac:dyDescent="0.3">
      <c r="A199" s="27"/>
      <c r="B199" s="42" t="s">
        <v>32</v>
      </c>
      <c r="C199" s="29">
        <v>40</v>
      </c>
      <c r="D199" s="30">
        <v>1</v>
      </c>
      <c r="E199" s="30">
        <v>13</v>
      </c>
      <c r="F199" s="31">
        <v>40</v>
      </c>
      <c r="G199" s="32">
        <v>1</v>
      </c>
      <c r="H199" s="33">
        <v>59</v>
      </c>
      <c r="I199" s="29"/>
      <c r="J199" s="29"/>
      <c r="K199" s="37">
        <f>K200+K204+K207</f>
        <v>49910700</v>
      </c>
      <c r="L199" s="37">
        <f>L200+L204+L207</f>
        <v>44507666.289999999</v>
      </c>
      <c r="M199" s="37">
        <f t="shared" si="12"/>
        <v>89.17</v>
      </c>
    </row>
    <row r="200" spans="1:13" s="35" customFormat="1" ht="50.4" x14ac:dyDescent="0.3">
      <c r="A200" s="27"/>
      <c r="B200" s="28" t="s">
        <v>279</v>
      </c>
      <c r="C200" s="29">
        <v>40</v>
      </c>
      <c r="D200" s="30">
        <v>1</v>
      </c>
      <c r="E200" s="30">
        <v>13</v>
      </c>
      <c r="F200" s="31">
        <v>40</v>
      </c>
      <c r="G200" s="32">
        <v>1</v>
      </c>
      <c r="H200" s="33">
        <v>59</v>
      </c>
      <c r="I200" s="29">
        <v>100</v>
      </c>
      <c r="J200" s="29"/>
      <c r="K200" s="37">
        <f>K201</f>
        <v>39511551</v>
      </c>
      <c r="L200" s="37">
        <f>L201</f>
        <v>37941830.969999999</v>
      </c>
      <c r="M200" s="37">
        <f t="shared" si="12"/>
        <v>96.03</v>
      </c>
    </row>
    <row r="201" spans="1:13" s="35" customFormat="1" x14ac:dyDescent="0.3">
      <c r="A201" s="27"/>
      <c r="B201" s="28" t="s">
        <v>53</v>
      </c>
      <c r="C201" s="29">
        <v>40</v>
      </c>
      <c r="D201" s="30">
        <v>1</v>
      </c>
      <c r="E201" s="30">
        <v>13</v>
      </c>
      <c r="F201" s="31">
        <v>40</v>
      </c>
      <c r="G201" s="32">
        <v>1</v>
      </c>
      <c r="H201" s="33">
        <v>59</v>
      </c>
      <c r="I201" s="29">
        <v>110</v>
      </c>
      <c r="J201" s="29"/>
      <c r="K201" s="37">
        <f>K202+K203</f>
        <v>39511551</v>
      </c>
      <c r="L201" s="37">
        <f>L202+L203</f>
        <v>37941830.969999999</v>
      </c>
      <c r="M201" s="37">
        <f t="shared" si="12"/>
        <v>96.03</v>
      </c>
    </row>
    <row r="202" spans="1:13" s="35" customFormat="1" ht="33.6" x14ac:dyDescent="0.3">
      <c r="A202" s="27"/>
      <c r="B202" s="28" t="s">
        <v>284</v>
      </c>
      <c r="C202" s="29">
        <v>40</v>
      </c>
      <c r="D202" s="30">
        <v>1</v>
      </c>
      <c r="E202" s="30">
        <v>13</v>
      </c>
      <c r="F202" s="31">
        <v>40</v>
      </c>
      <c r="G202" s="32">
        <v>1</v>
      </c>
      <c r="H202" s="33">
        <v>59</v>
      </c>
      <c r="I202" s="39">
        <v>111</v>
      </c>
      <c r="J202" s="39"/>
      <c r="K202" s="40">
        <v>39077100</v>
      </c>
      <c r="L202" s="40">
        <v>37507561.109999999</v>
      </c>
      <c r="M202" s="37">
        <f t="shared" si="12"/>
        <v>95.98</v>
      </c>
    </row>
    <row r="203" spans="1:13" s="35" customFormat="1" ht="33.6" x14ac:dyDescent="0.3">
      <c r="A203" s="27"/>
      <c r="B203" s="28" t="s">
        <v>285</v>
      </c>
      <c r="C203" s="29">
        <v>40</v>
      </c>
      <c r="D203" s="30">
        <v>1</v>
      </c>
      <c r="E203" s="30">
        <v>13</v>
      </c>
      <c r="F203" s="31">
        <v>40</v>
      </c>
      <c r="G203" s="32">
        <v>1</v>
      </c>
      <c r="H203" s="33">
        <v>59</v>
      </c>
      <c r="I203" s="39">
        <v>112</v>
      </c>
      <c r="J203" s="39"/>
      <c r="K203" s="40">
        <v>434451</v>
      </c>
      <c r="L203" s="40">
        <v>434269.86</v>
      </c>
      <c r="M203" s="37">
        <f t="shared" si="12"/>
        <v>99.96</v>
      </c>
    </row>
    <row r="204" spans="1:13" s="35" customFormat="1" x14ac:dyDescent="0.3">
      <c r="A204" s="27"/>
      <c r="B204" s="28" t="s">
        <v>302</v>
      </c>
      <c r="C204" s="29">
        <v>40</v>
      </c>
      <c r="D204" s="30">
        <v>1</v>
      </c>
      <c r="E204" s="30">
        <v>13</v>
      </c>
      <c r="F204" s="31">
        <v>40</v>
      </c>
      <c r="G204" s="32">
        <v>1</v>
      </c>
      <c r="H204" s="33">
        <v>59</v>
      </c>
      <c r="I204" s="29">
        <v>200</v>
      </c>
      <c r="J204" s="29"/>
      <c r="K204" s="37">
        <f>K205</f>
        <v>10172199</v>
      </c>
      <c r="L204" s="37">
        <f>L205</f>
        <v>6385345.3200000003</v>
      </c>
      <c r="M204" s="37">
        <f t="shared" si="12"/>
        <v>62.77</v>
      </c>
    </row>
    <row r="205" spans="1:13" s="35" customFormat="1" ht="33.6" x14ac:dyDescent="0.3">
      <c r="A205" s="27"/>
      <c r="B205" s="28" t="s">
        <v>303</v>
      </c>
      <c r="C205" s="29">
        <v>40</v>
      </c>
      <c r="D205" s="30">
        <v>1</v>
      </c>
      <c r="E205" s="30">
        <v>13</v>
      </c>
      <c r="F205" s="31">
        <v>40</v>
      </c>
      <c r="G205" s="32">
        <v>1</v>
      </c>
      <c r="H205" s="33">
        <v>59</v>
      </c>
      <c r="I205" s="29">
        <v>240</v>
      </c>
      <c r="J205" s="29"/>
      <c r="K205" s="37">
        <f>K206</f>
        <v>10172199</v>
      </c>
      <c r="L205" s="37">
        <f>L206</f>
        <v>6385345.3200000003</v>
      </c>
      <c r="M205" s="37">
        <f t="shared" si="12"/>
        <v>62.77</v>
      </c>
    </row>
    <row r="206" spans="1:13" s="35" customFormat="1" ht="33.6" x14ac:dyDescent="0.3">
      <c r="A206" s="27"/>
      <c r="B206" s="28" t="s">
        <v>46</v>
      </c>
      <c r="C206" s="29">
        <v>40</v>
      </c>
      <c r="D206" s="30">
        <v>1</v>
      </c>
      <c r="E206" s="30">
        <v>13</v>
      </c>
      <c r="F206" s="31">
        <v>40</v>
      </c>
      <c r="G206" s="32">
        <v>1</v>
      </c>
      <c r="H206" s="33">
        <v>59</v>
      </c>
      <c r="I206" s="39">
        <v>244</v>
      </c>
      <c r="J206" s="39"/>
      <c r="K206" s="40">
        <v>10172199</v>
      </c>
      <c r="L206" s="40">
        <v>6385345.3200000003</v>
      </c>
      <c r="M206" s="37">
        <f t="shared" si="12"/>
        <v>62.77</v>
      </c>
    </row>
    <row r="207" spans="1:13" s="35" customFormat="1" x14ac:dyDescent="0.3">
      <c r="A207" s="27"/>
      <c r="B207" s="28" t="s">
        <v>121</v>
      </c>
      <c r="C207" s="29">
        <v>40</v>
      </c>
      <c r="D207" s="30">
        <v>1</v>
      </c>
      <c r="E207" s="30">
        <v>13</v>
      </c>
      <c r="F207" s="31">
        <v>40</v>
      </c>
      <c r="G207" s="32">
        <v>1</v>
      </c>
      <c r="H207" s="33">
        <v>59</v>
      </c>
      <c r="I207" s="29">
        <v>800</v>
      </c>
      <c r="J207" s="29"/>
      <c r="K207" s="37">
        <f>K208</f>
        <v>226950</v>
      </c>
      <c r="L207" s="37">
        <f>L208</f>
        <v>180490</v>
      </c>
      <c r="M207" s="37">
        <f t="shared" si="12"/>
        <v>79.53</v>
      </c>
    </row>
    <row r="208" spans="1:13" s="35" customFormat="1" x14ac:dyDescent="0.3">
      <c r="A208" s="27"/>
      <c r="B208" s="28" t="s">
        <v>216</v>
      </c>
      <c r="C208" s="29">
        <v>40</v>
      </c>
      <c r="D208" s="30">
        <v>1</v>
      </c>
      <c r="E208" s="30">
        <v>13</v>
      </c>
      <c r="F208" s="31">
        <v>40</v>
      </c>
      <c r="G208" s="32">
        <v>1</v>
      </c>
      <c r="H208" s="33">
        <v>59</v>
      </c>
      <c r="I208" s="29">
        <v>850</v>
      </c>
      <c r="J208" s="29"/>
      <c r="K208" s="37">
        <f>K209+K210</f>
        <v>226950</v>
      </c>
      <c r="L208" s="37">
        <f>L209+L210</f>
        <v>180490</v>
      </c>
      <c r="M208" s="37">
        <f t="shared" si="12"/>
        <v>79.53</v>
      </c>
    </row>
    <row r="209" spans="1:13" s="35" customFormat="1" x14ac:dyDescent="0.3">
      <c r="A209" s="27"/>
      <c r="B209" s="28" t="s">
        <v>153</v>
      </c>
      <c r="C209" s="29">
        <v>40</v>
      </c>
      <c r="D209" s="30">
        <v>1</v>
      </c>
      <c r="E209" s="30">
        <v>13</v>
      </c>
      <c r="F209" s="31">
        <v>40</v>
      </c>
      <c r="G209" s="32">
        <v>1</v>
      </c>
      <c r="H209" s="33">
        <v>59</v>
      </c>
      <c r="I209" s="29">
        <v>851</v>
      </c>
      <c r="J209" s="29"/>
      <c r="K209" s="40">
        <v>80950</v>
      </c>
      <c r="L209" s="40">
        <v>80950</v>
      </c>
      <c r="M209" s="37">
        <f t="shared" si="12"/>
        <v>100</v>
      </c>
    </row>
    <row r="210" spans="1:13" s="35" customFormat="1" x14ac:dyDescent="0.3">
      <c r="A210" s="27"/>
      <c r="B210" s="28" t="s">
        <v>240</v>
      </c>
      <c r="C210" s="29">
        <v>40</v>
      </c>
      <c r="D210" s="30">
        <v>1</v>
      </c>
      <c r="E210" s="30">
        <v>13</v>
      </c>
      <c r="F210" s="31">
        <v>40</v>
      </c>
      <c r="G210" s="32">
        <v>1</v>
      </c>
      <c r="H210" s="33">
        <v>59</v>
      </c>
      <c r="I210" s="39">
        <v>852</v>
      </c>
      <c r="J210" s="39"/>
      <c r="K210" s="40">
        <v>146000</v>
      </c>
      <c r="L210" s="40">
        <v>99540</v>
      </c>
      <c r="M210" s="37">
        <f t="shared" si="12"/>
        <v>68.180000000000007</v>
      </c>
    </row>
    <row r="211" spans="1:13" s="35" customFormat="1" ht="50.4" x14ac:dyDescent="0.3">
      <c r="A211" s="27"/>
      <c r="B211" s="42" t="s">
        <v>34</v>
      </c>
      <c r="C211" s="29">
        <v>40</v>
      </c>
      <c r="D211" s="30">
        <v>1</v>
      </c>
      <c r="E211" s="30">
        <v>13</v>
      </c>
      <c r="F211" s="31">
        <v>40</v>
      </c>
      <c r="G211" s="32">
        <v>1</v>
      </c>
      <c r="H211" s="33">
        <v>240</v>
      </c>
      <c r="I211" s="29"/>
      <c r="J211" s="29"/>
      <c r="K211" s="37">
        <f>K212+K215</f>
        <v>3296791</v>
      </c>
      <c r="L211" s="37">
        <f>L212+L215</f>
        <v>1900980</v>
      </c>
      <c r="M211" s="37">
        <f t="shared" si="12"/>
        <v>57.66</v>
      </c>
    </row>
    <row r="212" spans="1:13" s="35" customFormat="1" ht="50.4" x14ac:dyDescent="0.3">
      <c r="A212" s="27"/>
      <c r="B212" s="28" t="s">
        <v>279</v>
      </c>
      <c r="C212" s="29">
        <v>40</v>
      </c>
      <c r="D212" s="30">
        <v>1</v>
      </c>
      <c r="E212" s="30">
        <v>13</v>
      </c>
      <c r="F212" s="31">
        <v>40</v>
      </c>
      <c r="G212" s="32">
        <v>1</v>
      </c>
      <c r="H212" s="33">
        <v>240</v>
      </c>
      <c r="I212" s="29">
        <v>100</v>
      </c>
      <c r="J212" s="29"/>
      <c r="K212" s="37">
        <f>K213</f>
        <v>2510800</v>
      </c>
      <c r="L212" s="37">
        <f>L213</f>
        <v>1900980</v>
      </c>
      <c r="M212" s="37">
        <f t="shared" si="12"/>
        <v>75.709999999999994</v>
      </c>
    </row>
    <row r="213" spans="1:13" s="35" customFormat="1" x14ac:dyDescent="0.3">
      <c r="A213" s="27"/>
      <c r="B213" s="28" t="s">
        <v>127</v>
      </c>
      <c r="C213" s="29">
        <v>40</v>
      </c>
      <c r="D213" s="30">
        <v>1</v>
      </c>
      <c r="E213" s="30">
        <v>13</v>
      </c>
      <c r="F213" s="31">
        <v>40</v>
      </c>
      <c r="G213" s="32">
        <v>1</v>
      </c>
      <c r="H213" s="33">
        <v>240</v>
      </c>
      <c r="I213" s="29">
        <v>120</v>
      </c>
      <c r="J213" s="29"/>
      <c r="K213" s="37">
        <f>K214</f>
        <v>2510800</v>
      </c>
      <c r="L213" s="37">
        <f>L214</f>
        <v>1900980</v>
      </c>
      <c r="M213" s="37">
        <f t="shared" si="12"/>
        <v>75.709999999999994</v>
      </c>
    </row>
    <row r="214" spans="1:13" s="35" customFormat="1" ht="33.6" x14ac:dyDescent="0.3">
      <c r="A214" s="27"/>
      <c r="B214" s="28" t="s">
        <v>301</v>
      </c>
      <c r="C214" s="29">
        <v>40</v>
      </c>
      <c r="D214" s="30">
        <v>1</v>
      </c>
      <c r="E214" s="30">
        <v>13</v>
      </c>
      <c r="F214" s="31">
        <v>40</v>
      </c>
      <c r="G214" s="32">
        <v>1</v>
      </c>
      <c r="H214" s="33">
        <v>240</v>
      </c>
      <c r="I214" s="39">
        <v>122</v>
      </c>
      <c r="J214" s="39"/>
      <c r="K214" s="40">
        <v>2510800</v>
      </c>
      <c r="L214" s="40">
        <v>1900980</v>
      </c>
      <c r="M214" s="37">
        <f t="shared" si="12"/>
        <v>75.709999999999994</v>
      </c>
    </row>
    <row r="215" spans="1:13" s="35" customFormat="1" x14ac:dyDescent="0.3">
      <c r="A215" s="27"/>
      <c r="B215" s="28" t="s">
        <v>302</v>
      </c>
      <c r="C215" s="29">
        <v>40</v>
      </c>
      <c r="D215" s="30">
        <v>1</v>
      </c>
      <c r="E215" s="30">
        <v>13</v>
      </c>
      <c r="F215" s="31">
        <v>40</v>
      </c>
      <c r="G215" s="32">
        <v>1</v>
      </c>
      <c r="H215" s="33">
        <v>240</v>
      </c>
      <c r="I215" s="29">
        <v>200</v>
      </c>
      <c r="J215" s="29"/>
      <c r="K215" s="37">
        <f>K216</f>
        <v>785991</v>
      </c>
      <c r="L215" s="37">
        <f>L216</f>
        <v>0</v>
      </c>
      <c r="M215" s="37">
        <f t="shared" ref="M215:M278" si="16">ROUND(L215/K215*100,2)</f>
        <v>0</v>
      </c>
    </row>
    <row r="216" spans="1:13" s="35" customFormat="1" ht="33.6" x14ac:dyDescent="0.3">
      <c r="A216" s="27"/>
      <c r="B216" s="28" t="s">
        <v>303</v>
      </c>
      <c r="C216" s="29">
        <v>40</v>
      </c>
      <c r="D216" s="30">
        <v>1</v>
      </c>
      <c r="E216" s="30">
        <v>13</v>
      </c>
      <c r="F216" s="31">
        <v>40</v>
      </c>
      <c r="G216" s="32">
        <v>1</v>
      </c>
      <c r="H216" s="33">
        <v>240</v>
      </c>
      <c r="I216" s="29">
        <v>240</v>
      </c>
      <c r="J216" s="29"/>
      <c r="K216" s="37">
        <f>K217</f>
        <v>785991</v>
      </c>
      <c r="L216" s="37">
        <f>L217</f>
        <v>0</v>
      </c>
      <c r="M216" s="37">
        <f t="shared" si="16"/>
        <v>0</v>
      </c>
    </row>
    <row r="217" spans="1:13" s="35" customFormat="1" ht="33.6" x14ac:dyDescent="0.3">
      <c r="A217" s="27"/>
      <c r="B217" s="28" t="s">
        <v>46</v>
      </c>
      <c r="C217" s="29">
        <v>40</v>
      </c>
      <c r="D217" s="30">
        <v>1</v>
      </c>
      <c r="E217" s="30">
        <v>13</v>
      </c>
      <c r="F217" s="31">
        <v>40</v>
      </c>
      <c r="G217" s="32">
        <v>1</v>
      </c>
      <c r="H217" s="33">
        <v>240</v>
      </c>
      <c r="I217" s="39">
        <v>244</v>
      </c>
      <c r="J217" s="39"/>
      <c r="K217" s="40">
        <v>785991</v>
      </c>
      <c r="L217" s="40">
        <v>0</v>
      </c>
      <c r="M217" s="37">
        <f t="shared" si="16"/>
        <v>0</v>
      </c>
    </row>
    <row r="218" spans="1:13" s="35" customFormat="1" ht="67.2" x14ac:dyDescent="0.3">
      <c r="A218" s="27"/>
      <c r="B218" s="38" t="s">
        <v>190</v>
      </c>
      <c r="C218" s="29">
        <v>40</v>
      </c>
      <c r="D218" s="30">
        <v>1</v>
      </c>
      <c r="E218" s="30">
        <v>13</v>
      </c>
      <c r="F218" s="31">
        <v>40</v>
      </c>
      <c r="G218" s="32">
        <v>1</v>
      </c>
      <c r="H218" s="33">
        <v>5589</v>
      </c>
      <c r="I218" s="29"/>
      <c r="J218" s="29"/>
      <c r="K218" s="37">
        <f>K219+K223</f>
        <v>9193400</v>
      </c>
      <c r="L218" s="37">
        <f>L219+L223</f>
        <v>5331348.66</v>
      </c>
      <c r="M218" s="37">
        <f t="shared" si="16"/>
        <v>57.99</v>
      </c>
    </row>
    <row r="219" spans="1:13" s="35" customFormat="1" ht="50.4" x14ac:dyDescent="0.3">
      <c r="A219" s="27"/>
      <c r="B219" s="28" t="s">
        <v>279</v>
      </c>
      <c r="C219" s="29">
        <v>40</v>
      </c>
      <c r="D219" s="30">
        <v>1</v>
      </c>
      <c r="E219" s="30">
        <v>13</v>
      </c>
      <c r="F219" s="31">
        <v>40</v>
      </c>
      <c r="G219" s="32">
        <v>1</v>
      </c>
      <c r="H219" s="33">
        <v>5589</v>
      </c>
      <c r="I219" s="29">
        <v>100</v>
      </c>
      <c r="J219" s="29"/>
      <c r="K219" s="37">
        <f>K220</f>
        <v>6853000</v>
      </c>
      <c r="L219" s="37">
        <f>L220</f>
        <v>3822121.62</v>
      </c>
      <c r="M219" s="37">
        <f t="shared" si="16"/>
        <v>55.77</v>
      </c>
    </row>
    <row r="220" spans="1:13" s="35" customFormat="1" x14ac:dyDescent="0.3">
      <c r="A220" s="27"/>
      <c r="B220" s="28" t="s">
        <v>127</v>
      </c>
      <c r="C220" s="29">
        <v>40</v>
      </c>
      <c r="D220" s="30">
        <v>1</v>
      </c>
      <c r="E220" s="30">
        <v>13</v>
      </c>
      <c r="F220" s="31">
        <v>40</v>
      </c>
      <c r="G220" s="32">
        <v>1</v>
      </c>
      <c r="H220" s="33">
        <v>5589</v>
      </c>
      <c r="I220" s="29">
        <v>120</v>
      </c>
      <c r="J220" s="29"/>
      <c r="K220" s="37">
        <f>K221+K222</f>
        <v>6853000</v>
      </c>
      <c r="L220" s="37">
        <f>L221+L222</f>
        <v>3822121.62</v>
      </c>
      <c r="M220" s="37">
        <f t="shared" si="16"/>
        <v>55.77</v>
      </c>
    </row>
    <row r="221" spans="1:13" s="35" customFormat="1" ht="33.6" x14ac:dyDescent="0.3">
      <c r="A221" s="27"/>
      <c r="B221" s="28" t="s">
        <v>128</v>
      </c>
      <c r="C221" s="29">
        <v>40</v>
      </c>
      <c r="D221" s="30">
        <v>1</v>
      </c>
      <c r="E221" s="30">
        <v>13</v>
      </c>
      <c r="F221" s="31">
        <v>40</v>
      </c>
      <c r="G221" s="32">
        <v>1</v>
      </c>
      <c r="H221" s="33">
        <v>5589</v>
      </c>
      <c r="I221" s="39">
        <v>121</v>
      </c>
      <c r="J221" s="39"/>
      <c r="K221" s="40">
        <v>6616000</v>
      </c>
      <c r="L221" s="40">
        <v>3815121.62</v>
      </c>
      <c r="M221" s="37">
        <f t="shared" si="16"/>
        <v>57.67</v>
      </c>
    </row>
    <row r="222" spans="1:13" s="35" customFormat="1" ht="33.6" x14ac:dyDescent="0.3">
      <c r="A222" s="27"/>
      <c r="B222" s="28" t="s">
        <v>301</v>
      </c>
      <c r="C222" s="29">
        <v>40</v>
      </c>
      <c r="D222" s="30">
        <v>1</v>
      </c>
      <c r="E222" s="30">
        <v>13</v>
      </c>
      <c r="F222" s="31">
        <v>40</v>
      </c>
      <c r="G222" s="32">
        <v>1</v>
      </c>
      <c r="H222" s="33">
        <v>5589</v>
      </c>
      <c r="I222" s="39">
        <v>122</v>
      </c>
      <c r="J222" s="39"/>
      <c r="K222" s="40">
        <v>237000</v>
      </c>
      <c r="L222" s="40">
        <v>7000</v>
      </c>
      <c r="M222" s="37">
        <f t="shared" si="16"/>
        <v>2.95</v>
      </c>
    </row>
    <row r="223" spans="1:13" s="35" customFormat="1" x14ac:dyDescent="0.3">
      <c r="A223" s="27"/>
      <c r="B223" s="28" t="s">
        <v>302</v>
      </c>
      <c r="C223" s="29">
        <v>40</v>
      </c>
      <c r="D223" s="30">
        <v>1</v>
      </c>
      <c r="E223" s="30">
        <v>13</v>
      </c>
      <c r="F223" s="31">
        <v>40</v>
      </c>
      <c r="G223" s="32">
        <v>1</v>
      </c>
      <c r="H223" s="33">
        <v>5589</v>
      </c>
      <c r="I223" s="29">
        <v>200</v>
      </c>
      <c r="J223" s="29"/>
      <c r="K223" s="37">
        <f>K224</f>
        <v>2340400</v>
      </c>
      <c r="L223" s="37">
        <f>L224</f>
        <v>1509227.04</v>
      </c>
      <c r="M223" s="37">
        <f t="shared" si="16"/>
        <v>64.489999999999995</v>
      </c>
    </row>
    <row r="224" spans="1:13" s="35" customFormat="1" ht="33.6" x14ac:dyDescent="0.3">
      <c r="A224" s="27"/>
      <c r="B224" s="28" t="s">
        <v>303</v>
      </c>
      <c r="C224" s="29">
        <v>40</v>
      </c>
      <c r="D224" s="30">
        <v>1</v>
      </c>
      <c r="E224" s="30">
        <v>13</v>
      </c>
      <c r="F224" s="31">
        <v>40</v>
      </c>
      <c r="G224" s="32">
        <v>1</v>
      </c>
      <c r="H224" s="33">
        <v>5589</v>
      </c>
      <c r="I224" s="29">
        <v>240</v>
      </c>
      <c r="J224" s="29"/>
      <c r="K224" s="37">
        <f>K225</f>
        <v>2340400</v>
      </c>
      <c r="L224" s="37">
        <f>L225</f>
        <v>1509227.04</v>
      </c>
      <c r="M224" s="37">
        <f t="shared" si="16"/>
        <v>64.489999999999995</v>
      </c>
    </row>
    <row r="225" spans="1:13" s="35" customFormat="1" ht="33.6" x14ac:dyDescent="0.3">
      <c r="A225" s="27"/>
      <c r="B225" s="28" t="s">
        <v>46</v>
      </c>
      <c r="C225" s="29">
        <v>40</v>
      </c>
      <c r="D225" s="30">
        <v>1</v>
      </c>
      <c r="E225" s="30">
        <v>13</v>
      </c>
      <c r="F225" s="31">
        <v>40</v>
      </c>
      <c r="G225" s="32">
        <v>1</v>
      </c>
      <c r="H225" s="33">
        <v>5589</v>
      </c>
      <c r="I225" s="39">
        <v>244</v>
      </c>
      <c r="J225" s="39"/>
      <c r="K225" s="40">
        <v>2340400</v>
      </c>
      <c r="L225" s="40">
        <v>1509227.04</v>
      </c>
      <c r="M225" s="37">
        <f t="shared" si="16"/>
        <v>64.489999999999995</v>
      </c>
    </row>
    <row r="226" spans="1:13" s="35" customFormat="1" x14ac:dyDescent="0.3">
      <c r="A226" s="27"/>
      <c r="B226" s="36" t="s">
        <v>268</v>
      </c>
      <c r="C226" s="29">
        <v>40</v>
      </c>
      <c r="D226" s="30">
        <v>2</v>
      </c>
      <c r="E226" s="30"/>
      <c r="F226" s="31"/>
      <c r="G226" s="32"/>
      <c r="H226" s="33"/>
      <c r="I226" s="29"/>
      <c r="J226" s="29"/>
      <c r="K226" s="37">
        <f t="shared" ref="K226:L229" si="17">K227</f>
        <v>5031100</v>
      </c>
      <c r="L226" s="37">
        <f t="shared" si="17"/>
        <v>3931771.55</v>
      </c>
      <c r="M226" s="37">
        <f t="shared" si="16"/>
        <v>78.150000000000006</v>
      </c>
    </row>
    <row r="227" spans="1:13" s="35" customFormat="1" x14ac:dyDescent="0.3">
      <c r="A227" s="27"/>
      <c r="B227" s="36" t="s">
        <v>58</v>
      </c>
      <c r="C227" s="29">
        <v>40</v>
      </c>
      <c r="D227" s="30">
        <v>2</v>
      </c>
      <c r="E227" s="30">
        <v>3</v>
      </c>
      <c r="F227" s="31"/>
      <c r="G227" s="32"/>
      <c r="H227" s="33"/>
      <c r="I227" s="29"/>
      <c r="J227" s="29"/>
      <c r="K227" s="37">
        <f t="shared" si="17"/>
        <v>5031100</v>
      </c>
      <c r="L227" s="37">
        <f t="shared" si="17"/>
        <v>3931771.55</v>
      </c>
      <c r="M227" s="37">
        <f t="shared" si="16"/>
        <v>78.150000000000006</v>
      </c>
    </row>
    <row r="228" spans="1:13" s="35" customFormat="1" x14ac:dyDescent="0.3">
      <c r="A228" s="27"/>
      <c r="B228" s="38" t="s">
        <v>193</v>
      </c>
      <c r="C228" s="29">
        <v>40</v>
      </c>
      <c r="D228" s="30">
        <v>2</v>
      </c>
      <c r="E228" s="30">
        <v>3</v>
      </c>
      <c r="F228" s="31">
        <v>40</v>
      </c>
      <c r="G228" s="32">
        <v>0</v>
      </c>
      <c r="H228" s="33">
        <v>0</v>
      </c>
      <c r="I228" s="29"/>
      <c r="J228" s="29"/>
      <c r="K228" s="37">
        <f t="shared" si="17"/>
        <v>5031100</v>
      </c>
      <c r="L228" s="37">
        <f t="shared" si="17"/>
        <v>3931771.55</v>
      </c>
      <c r="M228" s="37">
        <f t="shared" si="16"/>
        <v>78.150000000000006</v>
      </c>
    </row>
    <row r="229" spans="1:13" s="35" customFormat="1" ht="33.6" x14ac:dyDescent="0.3">
      <c r="A229" s="27"/>
      <c r="B229" s="38" t="s">
        <v>192</v>
      </c>
      <c r="C229" s="29">
        <v>40</v>
      </c>
      <c r="D229" s="30">
        <v>2</v>
      </c>
      <c r="E229" s="30">
        <v>3</v>
      </c>
      <c r="F229" s="31">
        <v>40</v>
      </c>
      <c r="G229" s="32">
        <v>1</v>
      </c>
      <c r="H229" s="33">
        <v>0</v>
      </c>
      <c r="I229" s="29"/>
      <c r="J229" s="29"/>
      <c r="K229" s="37">
        <f t="shared" si="17"/>
        <v>5031100</v>
      </c>
      <c r="L229" s="37">
        <f t="shared" si="17"/>
        <v>3931771.55</v>
      </c>
      <c r="M229" s="37">
        <f t="shared" si="16"/>
        <v>78.150000000000006</v>
      </c>
    </row>
    <row r="230" spans="1:13" s="35" customFormat="1" ht="67.2" x14ac:dyDescent="0.3">
      <c r="A230" s="27"/>
      <c r="B230" s="38" t="s">
        <v>194</v>
      </c>
      <c r="C230" s="29">
        <v>40</v>
      </c>
      <c r="D230" s="30">
        <v>2</v>
      </c>
      <c r="E230" s="30">
        <v>3</v>
      </c>
      <c r="F230" s="31">
        <v>40</v>
      </c>
      <c r="G230" s="32">
        <v>1</v>
      </c>
      <c r="H230" s="33">
        <v>5118</v>
      </c>
      <c r="I230" s="29"/>
      <c r="J230" s="29"/>
      <c r="K230" s="37">
        <f>K231+K235</f>
        <v>5031100</v>
      </c>
      <c r="L230" s="37">
        <f>L231+L235</f>
        <v>3931771.55</v>
      </c>
      <c r="M230" s="37">
        <f t="shared" si="16"/>
        <v>78.150000000000006</v>
      </c>
    </row>
    <row r="231" spans="1:13" s="35" customFormat="1" ht="50.4" x14ac:dyDescent="0.3">
      <c r="A231" s="27"/>
      <c r="B231" s="28" t="s">
        <v>279</v>
      </c>
      <c r="C231" s="29">
        <v>40</v>
      </c>
      <c r="D231" s="30">
        <v>2</v>
      </c>
      <c r="E231" s="30">
        <v>3</v>
      </c>
      <c r="F231" s="31">
        <v>40</v>
      </c>
      <c r="G231" s="32">
        <v>1</v>
      </c>
      <c r="H231" s="33">
        <v>5118</v>
      </c>
      <c r="I231" s="29">
        <v>100</v>
      </c>
      <c r="J231" s="29"/>
      <c r="K231" s="37">
        <f>K232</f>
        <v>4846100</v>
      </c>
      <c r="L231" s="37">
        <f>L232</f>
        <v>3838049.71</v>
      </c>
      <c r="M231" s="37">
        <f t="shared" si="16"/>
        <v>79.2</v>
      </c>
    </row>
    <row r="232" spans="1:13" s="35" customFormat="1" x14ac:dyDescent="0.3">
      <c r="A232" s="27"/>
      <c r="B232" s="28" t="s">
        <v>127</v>
      </c>
      <c r="C232" s="29">
        <v>40</v>
      </c>
      <c r="D232" s="30">
        <v>2</v>
      </c>
      <c r="E232" s="30">
        <v>3</v>
      </c>
      <c r="F232" s="31">
        <v>40</v>
      </c>
      <c r="G232" s="32">
        <v>1</v>
      </c>
      <c r="H232" s="33">
        <v>5118</v>
      </c>
      <c r="I232" s="29">
        <v>120</v>
      </c>
      <c r="J232" s="29"/>
      <c r="K232" s="37">
        <f>K233+K234</f>
        <v>4846100</v>
      </c>
      <c r="L232" s="37">
        <f>L233+L234</f>
        <v>3838049.71</v>
      </c>
      <c r="M232" s="37">
        <f t="shared" si="16"/>
        <v>79.2</v>
      </c>
    </row>
    <row r="233" spans="1:13" s="35" customFormat="1" ht="33.6" x14ac:dyDescent="0.3">
      <c r="A233" s="27"/>
      <c r="B233" s="28" t="s">
        <v>128</v>
      </c>
      <c r="C233" s="29">
        <v>40</v>
      </c>
      <c r="D233" s="30">
        <v>2</v>
      </c>
      <c r="E233" s="30">
        <v>3</v>
      </c>
      <c r="F233" s="31">
        <v>40</v>
      </c>
      <c r="G233" s="32">
        <v>1</v>
      </c>
      <c r="H233" s="33">
        <v>5118</v>
      </c>
      <c r="I233" s="39">
        <v>121</v>
      </c>
      <c r="J233" s="39"/>
      <c r="K233" s="37">
        <v>4754899</v>
      </c>
      <c r="L233" s="37">
        <v>3746848.71</v>
      </c>
      <c r="M233" s="37">
        <f t="shared" si="16"/>
        <v>78.8</v>
      </c>
    </row>
    <row r="234" spans="1:13" s="35" customFormat="1" ht="33.6" x14ac:dyDescent="0.3">
      <c r="A234" s="27"/>
      <c r="B234" s="28" t="s">
        <v>301</v>
      </c>
      <c r="C234" s="29">
        <v>40</v>
      </c>
      <c r="D234" s="30">
        <v>2</v>
      </c>
      <c r="E234" s="30">
        <v>3</v>
      </c>
      <c r="F234" s="31">
        <v>40</v>
      </c>
      <c r="G234" s="32">
        <v>1</v>
      </c>
      <c r="H234" s="33">
        <v>5118</v>
      </c>
      <c r="I234" s="39">
        <v>122</v>
      </c>
      <c r="J234" s="39"/>
      <c r="K234" s="37">
        <v>91201</v>
      </c>
      <c r="L234" s="37">
        <v>91201</v>
      </c>
      <c r="M234" s="37">
        <f t="shared" si="16"/>
        <v>100</v>
      </c>
    </row>
    <row r="235" spans="1:13" s="35" customFormat="1" x14ac:dyDescent="0.3">
      <c r="A235" s="27"/>
      <c r="B235" s="28" t="s">
        <v>302</v>
      </c>
      <c r="C235" s="29">
        <v>40</v>
      </c>
      <c r="D235" s="30">
        <v>2</v>
      </c>
      <c r="E235" s="30">
        <v>3</v>
      </c>
      <c r="F235" s="31">
        <v>40</v>
      </c>
      <c r="G235" s="32">
        <v>1</v>
      </c>
      <c r="H235" s="33">
        <v>5118</v>
      </c>
      <c r="I235" s="29">
        <v>200</v>
      </c>
      <c r="J235" s="29"/>
      <c r="K235" s="37">
        <f>K236</f>
        <v>185000</v>
      </c>
      <c r="L235" s="37">
        <f>L236</f>
        <v>93721.84</v>
      </c>
      <c r="M235" s="37">
        <f t="shared" si="16"/>
        <v>50.66</v>
      </c>
    </row>
    <row r="236" spans="1:13" s="35" customFormat="1" ht="33.6" x14ac:dyDescent="0.3">
      <c r="A236" s="27"/>
      <c r="B236" s="28" t="s">
        <v>303</v>
      </c>
      <c r="C236" s="29">
        <v>40</v>
      </c>
      <c r="D236" s="30">
        <v>2</v>
      </c>
      <c r="E236" s="30">
        <v>3</v>
      </c>
      <c r="F236" s="31">
        <v>40</v>
      </c>
      <c r="G236" s="32">
        <v>1</v>
      </c>
      <c r="H236" s="33">
        <v>5118</v>
      </c>
      <c r="I236" s="29">
        <v>240</v>
      </c>
      <c r="J236" s="29"/>
      <c r="K236" s="37">
        <f>K238+K237</f>
        <v>185000</v>
      </c>
      <c r="L236" s="37">
        <f>L238+L237</f>
        <v>93721.84</v>
      </c>
      <c r="M236" s="37">
        <f t="shared" si="16"/>
        <v>50.66</v>
      </c>
    </row>
    <row r="237" spans="1:13" s="35" customFormat="1" ht="33.6" x14ac:dyDescent="0.3">
      <c r="A237" s="27"/>
      <c r="B237" s="28" t="s">
        <v>71</v>
      </c>
      <c r="C237" s="29">
        <v>40</v>
      </c>
      <c r="D237" s="30">
        <v>2</v>
      </c>
      <c r="E237" s="30">
        <v>3</v>
      </c>
      <c r="F237" s="31">
        <v>40</v>
      </c>
      <c r="G237" s="32">
        <v>1</v>
      </c>
      <c r="H237" s="33">
        <v>5118</v>
      </c>
      <c r="I237" s="29">
        <v>242</v>
      </c>
      <c r="J237" s="29"/>
      <c r="K237" s="37">
        <v>110000</v>
      </c>
      <c r="L237" s="37">
        <v>44398.15</v>
      </c>
      <c r="M237" s="37">
        <f t="shared" si="16"/>
        <v>40.36</v>
      </c>
    </row>
    <row r="238" spans="1:13" s="35" customFormat="1" ht="33.6" x14ac:dyDescent="0.3">
      <c r="A238" s="27"/>
      <c r="B238" s="28" t="s">
        <v>46</v>
      </c>
      <c r="C238" s="29">
        <v>40</v>
      </c>
      <c r="D238" s="30">
        <v>2</v>
      </c>
      <c r="E238" s="30">
        <v>3</v>
      </c>
      <c r="F238" s="31">
        <v>40</v>
      </c>
      <c r="G238" s="32">
        <v>1</v>
      </c>
      <c r="H238" s="33">
        <v>5118</v>
      </c>
      <c r="I238" s="39">
        <v>244</v>
      </c>
      <c r="J238" s="39"/>
      <c r="K238" s="37">
        <v>75000</v>
      </c>
      <c r="L238" s="37">
        <v>49323.69</v>
      </c>
      <c r="M238" s="37">
        <f t="shared" si="16"/>
        <v>65.760000000000005</v>
      </c>
    </row>
    <row r="239" spans="1:13" s="35" customFormat="1" ht="33.6" x14ac:dyDescent="0.3">
      <c r="A239" s="27"/>
      <c r="B239" s="36" t="s">
        <v>269</v>
      </c>
      <c r="C239" s="29">
        <v>40</v>
      </c>
      <c r="D239" s="30">
        <v>3</v>
      </c>
      <c r="E239" s="30"/>
      <c r="F239" s="31"/>
      <c r="G239" s="32"/>
      <c r="H239" s="33"/>
      <c r="I239" s="29"/>
      <c r="J239" s="29"/>
      <c r="K239" s="37">
        <f>K240+K255+K287</f>
        <v>33182514.879999999</v>
      </c>
      <c r="L239" s="37">
        <f>L240+L255+L287</f>
        <v>24009166.320000004</v>
      </c>
      <c r="M239" s="37">
        <f t="shared" si="16"/>
        <v>72.349999999999994</v>
      </c>
    </row>
    <row r="240" spans="1:13" s="35" customFormat="1" x14ac:dyDescent="0.3">
      <c r="A240" s="27"/>
      <c r="B240" s="36" t="s">
        <v>59</v>
      </c>
      <c r="C240" s="29">
        <v>40</v>
      </c>
      <c r="D240" s="30">
        <v>3</v>
      </c>
      <c r="E240" s="30">
        <v>4</v>
      </c>
      <c r="F240" s="31"/>
      <c r="G240" s="32"/>
      <c r="H240" s="33"/>
      <c r="I240" s="29"/>
      <c r="J240" s="29"/>
      <c r="K240" s="37">
        <f>K241</f>
        <v>5929700</v>
      </c>
      <c r="L240" s="37">
        <f>L241</f>
        <v>3996747.1</v>
      </c>
      <c r="M240" s="37">
        <f t="shared" si="16"/>
        <v>67.400000000000006</v>
      </c>
    </row>
    <row r="241" spans="1:13" s="35" customFormat="1" ht="67.2" x14ac:dyDescent="0.3">
      <c r="A241" s="27"/>
      <c r="B241" s="38" t="s">
        <v>259</v>
      </c>
      <c r="C241" s="29">
        <v>40</v>
      </c>
      <c r="D241" s="30">
        <v>3</v>
      </c>
      <c r="E241" s="30">
        <v>4</v>
      </c>
      <c r="F241" s="31">
        <v>10</v>
      </c>
      <c r="G241" s="32">
        <v>0</v>
      </c>
      <c r="H241" s="33">
        <v>0</v>
      </c>
      <c r="I241" s="29"/>
      <c r="J241" s="29"/>
      <c r="K241" s="37">
        <f>K242</f>
        <v>5929700</v>
      </c>
      <c r="L241" s="37">
        <f>L242</f>
        <v>3996747.1</v>
      </c>
      <c r="M241" s="37">
        <f t="shared" si="16"/>
        <v>67.400000000000006</v>
      </c>
    </row>
    <row r="242" spans="1:13" s="35" customFormat="1" ht="84" x14ac:dyDescent="0.3">
      <c r="A242" s="27"/>
      <c r="B242" s="38" t="s">
        <v>178</v>
      </c>
      <c r="C242" s="29">
        <v>40</v>
      </c>
      <c r="D242" s="30">
        <v>3</v>
      </c>
      <c r="E242" s="30">
        <v>4</v>
      </c>
      <c r="F242" s="31">
        <v>10</v>
      </c>
      <c r="G242" s="32">
        <v>1</v>
      </c>
      <c r="H242" s="33">
        <v>0</v>
      </c>
      <c r="I242" s="29"/>
      <c r="J242" s="29"/>
      <c r="K242" s="37">
        <f>K243+K247</f>
        <v>5929700</v>
      </c>
      <c r="L242" s="37">
        <f>L243+L247</f>
        <v>3996747.1</v>
      </c>
      <c r="M242" s="37">
        <f t="shared" si="16"/>
        <v>67.400000000000006</v>
      </c>
    </row>
    <row r="243" spans="1:13" s="35" customFormat="1" ht="151.19999999999999" x14ac:dyDescent="0.3">
      <c r="A243" s="27"/>
      <c r="B243" s="38" t="s">
        <v>154</v>
      </c>
      <c r="C243" s="29">
        <v>40</v>
      </c>
      <c r="D243" s="30">
        <v>3</v>
      </c>
      <c r="E243" s="30">
        <v>4</v>
      </c>
      <c r="F243" s="31">
        <v>10</v>
      </c>
      <c r="G243" s="32">
        <v>1</v>
      </c>
      <c r="H243" s="33">
        <v>5930</v>
      </c>
      <c r="I243" s="29"/>
      <c r="J243" s="29"/>
      <c r="K243" s="37">
        <f t="shared" ref="K243:L245" si="18">K244</f>
        <v>4668900</v>
      </c>
      <c r="L243" s="37">
        <f t="shared" si="18"/>
        <v>3232753.64</v>
      </c>
      <c r="M243" s="37">
        <f t="shared" si="16"/>
        <v>69.239999999999995</v>
      </c>
    </row>
    <row r="244" spans="1:13" s="35" customFormat="1" ht="50.4" x14ac:dyDescent="0.3">
      <c r="A244" s="27"/>
      <c r="B244" s="28" t="s">
        <v>279</v>
      </c>
      <c r="C244" s="29">
        <v>40</v>
      </c>
      <c r="D244" s="30">
        <v>3</v>
      </c>
      <c r="E244" s="30">
        <v>4</v>
      </c>
      <c r="F244" s="31">
        <v>10</v>
      </c>
      <c r="G244" s="32">
        <v>1</v>
      </c>
      <c r="H244" s="33">
        <v>5930</v>
      </c>
      <c r="I244" s="29">
        <v>100</v>
      </c>
      <c r="J244" s="29"/>
      <c r="K244" s="37">
        <f t="shared" si="18"/>
        <v>4668900</v>
      </c>
      <c r="L244" s="37">
        <f t="shared" si="18"/>
        <v>3232753.64</v>
      </c>
      <c r="M244" s="37">
        <f t="shared" si="16"/>
        <v>69.239999999999995</v>
      </c>
    </row>
    <row r="245" spans="1:13" s="35" customFormat="1" x14ac:dyDescent="0.3">
      <c r="A245" s="27"/>
      <c r="B245" s="28" t="s">
        <v>127</v>
      </c>
      <c r="C245" s="29">
        <v>40</v>
      </c>
      <c r="D245" s="30">
        <v>3</v>
      </c>
      <c r="E245" s="30">
        <v>4</v>
      </c>
      <c r="F245" s="31">
        <v>10</v>
      </c>
      <c r="G245" s="32">
        <v>1</v>
      </c>
      <c r="H245" s="33">
        <v>5930</v>
      </c>
      <c r="I245" s="29">
        <v>120</v>
      </c>
      <c r="J245" s="29"/>
      <c r="K245" s="37">
        <f t="shared" si="18"/>
        <v>4668900</v>
      </c>
      <c r="L245" s="37">
        <f t="shared" si="18"/>
        <v>3232753.64</v>
      </c>
      <c r="M245" s="37">
        <f t="shared" si="16"/>
        <v>69.239999999999995</v>
      </c>
    </row>
    <row r="246" spans="1:13" s="35" customFormat="1" ht="33.6" x14ac:dyDescent="0.3">
      <c r="A246" s="27"/>
      <c r="B246" s="28" t="s">
        <v>128</v>
      </c>
      <c r="C246" s="29">
        <v>40</v>
      </c>
      <c r="D246" s="30">
        <v>3</v>
      </c>
      <c r="E246" s="30">
        <v>4</v>
      </c>
      <c r="F246" s="31">
        <v>10</v>
      </c>
      <c r="G246" s="32">
        <v>1</v>
      </c>
      <c r="H246" s="33">
        <v>5930</v>
      </c>
      <c r="I246" s="39">
        <v>121</v>
      </c>
      <c r="J246" s="39"/>
      <c r="K246" s="40">
        <v>4668900</v>
      </c>
      <c r="L246" s="40">
        <v>3232753.64</v>
      </c>
      <c r="M246" s="37">
        <f t="shared" si="16"/>
        <v>69.239999999999995</v>
      </c>
    </row>
    <row r="247" spans="1:13" s="35" customFormat="1" ht="151.19999999999999" x14ac:dyDescent="0.3">
      <c r="A247" s="27"/>
      <c r="B247" s="38" t="s">
        <v>0</v>
      </c>
      <c r="C247" s="29">
        <v>40</v>
      </c>
      <c r="D247" s="30">
        <v>3</v>
      </c>
      <c r="E247" s="30">
        <v>4</v>
      </c>
      <c r="F247" s="31">
        <v>10</v>
      </c>
      <c r="G247" s="32">
        <v>1</v>
      </c>
      <c r="H247" s="33">
        <v>5931</v>
      </c>
      <c r="I247" s="29"/>
      <c r="J247" s="29"/>
      <c r="K247" s="37">
        <f>K248+K252</f>
        <v>1260800</v>
      </c>
      <c r="L247" s="37">
        <f>L248+L252</f>
        <v>763993.46</v>
      </c>
      <c r="M247" s="37">
        <f t="shared" si="16"/>
        <v>60.6</v>
      </c>
    </row>
    <row r="248" spans="1:13" s="35" customFormat="1" ht="50.4" x14ac:dyDescent="0.3">
      <c r="A248" s="27"/>
      <c r="B248" s="28" t="s">
        <v>279</v>
      </c>
      <c r="C248" s="29">
        <v>40</v>
      </c>
      <c r="D248" s="30">
        <v>3</v>
      </c>
      <c r="E248" s="30">
        <v>4</v>
      </c>
      <c r="F248" s="31">
        <v>10</v>
      </c>
      <c r="G248" s="32">
        <v>1</v>
      </c>
      <c r="H248" s="33">
        <v>5931</v>
      </c>
      <c r="I248" s="29">
        <v>100</v>
      </c>
      <c r="J248" s="29"/>
      <c r="K248" s="37">
        <f>K249</f>
        <v>496900</v>
      </c>
      <c r="L248" s="37">
        <f>L249</f>
        <v>426240</v>
      </c>
      <c r="M248" s="37">
        <f t="shared" si="16"/>
        <v>85.78</v>
      </c>
    </row>
    <row r="249" spans="1:13" s="35" customFormat="1" x14ac:dyDescent="0.3">
      <c r="A249" s="27"/>
      <c r="B249" s="28" t="s">
        <v>127</v>
      </c>
      <c r="C249" s="29">
        <v>40</v>
      </c>
      <c r="D249" s="30">
        <v>3</v>
      </c>
      <c r="E249" s="30">
        <v>4</v>
      </c>
      <c r="F249" s="31">
        <v>10</v>
      </c>
      <c r="G249" s="32">
        <v>1</v>
      </c>
      <c r="H249" s="33">
        <v>5931</v>
      </c>
      <c r="I249" s="29">
        <v>120</v>
      </c>
      <c r="J249" s="29"/>
      <c r="K249" s="37">
        <f>K250+K251</f>
        <v>496900</v>
      </c>
      <c r="L249" s="37">
        <f>L250+L251</f>
        <v>426240</v>
      </c>
      <c r="M249" s="37">
        <f t="shared" si="16"/>
        <v>85.78</v>
      </c>
    </row>
    <row r="250" spans="1:13" s="35" customFormat="1" ht="33.6" x14ac:dyDescent="0.3">
      <c r="A250" s="27"/>
      <c r="B250" s="28" t="s">
        <v>128</v>
      </c>
      <c r="C250" s="29">
        <v>40</v>
      </c>
      <c r="D250" s="30">
        <v>3</v>
      </c>
      <c r="E250" s="30">
        <v>4</v>
      </c>
      <c r="F250" s="31">
        <v>10</v>
      </c>
      <c r="G250" s="32">
        <v>1</v>
      </c>
      <c r="H250" s="33">
        <v>5931</v>
      </c>
      <c r="I250" s="39">
        <v>121</v>
      </c>
      <c r="J250" s="39"/>
      <c r="K250" s="37">
        <v>396900</v>
      </c>
      <c r="L250" s="37">
        <v>396900</v>
      </c>
      <c r="M250" s="37">
        <f t="shared" si="16"/>
        <v>100</v>
      </c>
    </row>
    <row r="251" spans="1:13" s="35" customFormat="1" ht="33.6" x14ac:dyDescent="0.3">
      <c r="A251" s="27"/>
      <c r="B251" s="28" t="s">
        <v>301</v>
      </c>
      <c r="C251" s="29">
        <v>40</v>
      </c>
      <c r="D251" s="30">
        <v>3</v>
      </c>
      <c r="E251" s="30">
        <v>4</v>
      </c>
      <c r="F251" s="31">
        <v>10</v>
      </c>
      <c r="G251" s="32">
        <v>1</v>
      </c>
      <c r="H251" s="33">
        <v>5931</v>
      </c>
      <c r="I251" s="39">
        <v>122</v>
      </c>
      <c r="J251" s="39"/>
      <c r="K251" s="37">
        <v>100000</v>
      </c>
      <c r="L251" s="37">
        <v>29340</v>
      </c>
      <c r="M251" s="37">
        <f t="shared" si="16"/>
        <v>29.34</v>
      </c>
    </row>
    <row r="252" spans="1:13" s="35" customFormat="1" x14ac:dyDescent="0.3">
      <c r="A252" s="27"/>
      <c r="B252" s="28" t="s">
        <v>302</v>
      </c>
      <c r="C252" s="29">
        <v>40</v>
      </c>
      <c r="D252" s="30">
        <v>3</v>
      </c>
      <c r="E252" s="30">
        <v>4</v>
      </c>
      <c r="F252" s="31">
        <v>10</v>
      </c>
      <c r="G252" s="32">
        <v>1</v>
      </c>
      <c r="H252" s="33">
        <v>5931</v>
      </c>
      <c r="I252" s="29">
        <v>200</v>
      </c>
      <c r="J252" s="29"/>
      <c r="K252" s="37">
        <f>K253</f>
        <v>763900</v>
      </c>
      <c r="L252" s="37">
        <f>L253</f>
        <v>337753.46</v>
      </c>
      <c r="M252" s="37">
        <f t="shared" si="16"/>
        <v>44.21</v>
      </c>
    </row>
    <row r="253" spans="1:13" s="35" customFormat="1" ht="33.6" x14ac:dyDescent="0.3">
      <c r="A253" s="27"/>
      <c r="B253" s="28" t="s">
        <v>303</v>
      </c>
      <c r="C253" s="29">
        <v>40</v>
      </c>
      <c r="D253" s="30">
        <v>3</v>
      </c>
      <c r="E253" s="30">
        <v>4</v>
      </c>
      <c r="F253" s="31">
        <v>10</v>
      </c>
      <c r="G253" s="32">
        <v>1</v>
      </c>
      <c r="H253" s="33">
        <v>5931</v>
      </c>
      <c r="I253" s="29">
        <v>240</v>
      </c>
      <c r="J253" s="29"/>
      <c r="K253" s="37">
        <f>K254</f>
        <v>763900</v>
      </c>
      <c r="L253" s="37">
        <f>L254</f>
        <v>337753.46</v>
      </c>
      <c r="M253" s="37">
        <f t="shared" si="16"/>
        <v>44.21</v>
      </c>
    </row>
    <row r="254" spans="1:13" s="35" customFormat="1" ht="33.6" x14ac:dyDescent="0.3">
      <c r="A254" s="27"/>
      <c r="B254" s="28" t="s">
        <v>46</v>
      </c>
      <c r="C254" s="29">
        <v>40</v>
      </c>
      <c r="D254" s="30">
        <v>3</v>
      </c>
      <c r="E254" s="30">
        <v>4</v>
      </c>
      <c r="F254" s="31">
        <v>10</v>
      </c>
      <c r="G254" s="32">
        <v>1</v>
      </c>
      <c r="H254" s="33">
        <v>5931</v>
      </c>
      <c r="I254" s="39">
        <v>244</v>
      </c>
      <c r="J254" s="39"/>
      <c r="K254" s="37">
        <v>763900</v>
      </c>
      <c r="L254" s="37">
        <v>337753.46</v>
      </c>
      <c r="M254" s="37">
        <f t="shared" si="16"/>
        <v>44.21</v>
      </c>
    </row>
    <row r="255" spans="1:13" s="35" customFormat="1" ht="33.6" x14ac:dyDescent="0.3">
      <c r="A255" s="27"/>
      <c r="B255" s="36" t="s">
        <v>60</v>
      </c>
      <c r="C255" s="29">
        <v>40</v>
      </c>
      <c r="D255" s="30">
        <v>3</v>
      </c>
      <c r="E255" s="30">
        <v>9</v>
      </c>
      <c r="F255" s="31"/>
      <c r="G255" s="32"/>
      <c r="H255" s="33"/>
      <c r="I255" s="29"/>
      <c r="J255" s="29"/>
      <c r="K255" s="37">
        <f>K256+K282</f>
        <v>22860800</v>
      </c>
      <c r="L255" s="37">
        <f>L256+L282</f>
        <v>17963915.380000003</v>
      </c>
      <c r="M255" s="37">
        <f t="shared" si="16"/>
        <v>78.58</v>
      </c>
    </row>
    <row r="256" spans="1:13" s="35" customFormat="1" ht="50.4" x14ac:dyDescent="0.3">
      <c r="A256" s="27"/>
      <c r="B256" s="38" t="s">
        <v>203</v>
      </c>
      <c r="C256" s="29">
        <v>40</v>
      </c>
      <c r="D256" s="30">
        <v>3</v>
      </c>
      <c r="E256" s="30">
        <v>9</v>
      </c>
      <c r="F256" s="31">
        <v>11</v>
      </c>
      <c r="G256" s="32">
        <v>0</v>
      </c>
      <c r="H256" s="33">
        <v>0</v>
      </c>
      <c r="I256" s="29"/>
      <c r="J256" s="29"/>
      <c r="K256" s="37">
        <f>K257+K274</f>
        <v>18917900</v>
      </c>
      <c r="L256" s="37">
        <f>L257+L274</f>
        <v>14021015.470000001</v>
      </c>
      <c r="M256" s="37">
        <f t="shared" si="16"/>
        <v>74.12</v>
      </c>
    </row>
    <row r="257" spans="1:13" s="35" customFormat="1" ht="100.8" x14ac:dyDescent="0.3">
      <c r="A257" s="27"/>
      <c r="B257" s="38" t="s">
        <v>217</v>
      </c>
      <c r="C257" s="29">
        <v>40</v>
      </c>
      <c r="D257" s="30">
        <v>3</v>
      </c>
      <c r="E257" s="30">
        <v>9</v>
      </c>
      <c r="F257" s="31">
        <v>11</v>
      </c>
      <c r="G257" s="32">
        <v>1</v>
      </c>
      <c r="H257" s="33">
        <v>0</v>
      </c>
      <c r="I257" s="29"/>
      <c r="J257" s="29"/>
      <c r="K257" s="37">
        <f>K258+K270</f>
        <v>17419500</v>
      </c>
      <c r="L257" s="37">
        <f>L258+L270</f>
        <v>12871329.5</v>
      </c>
      <c r="M257" s="37">
        <f t="shared" si="16"/>
        <v>73.89</v>
      </c>
    </row>
    <row r="258" spans="1:13" s="35" customFormat="1" ht="117.6" x14ac:dyDescent="0.3">
      <c r="A258" s="27"/>
      <c r="B258" s="38" t="s">
        <v>75</v>
      </c>
      <c r="C258" s="29">
        <v>40</v>
      </c>
      <c r="D258" s="30">
        <v>3</v>
      </c>
      <c r="E258" s="30">
        <v>9</v>
      </c>
      <c r="F258" s="31">
        <v>11</v>
      </c>
      <c r="G258" s="32">
        <v>1</v>
      </c>
      <c r="H258" s="33">
        <v>59</v>
      </c>
      <c r="I258" s="29"/>
      <c r="J258" s="29"/>
      <c r="K258" s="37">
        <f>K259+K263+K266</f>
        <v>17290500</v>
      </c>
      <c r="L258" s="37">
        <f>L259+L263+L266</f>
        <v>12802969.5</v>
      </c>
      <c r="M258" s="37">
        <f t="shared" si="16"/>
        <v>74.05</v>
      </c>
    </row>
    <row r="259" spans="1:13" s="35" customFormat="1" ht="50.4" x14ac:dyDescent="0.3">
      <c r="A259" s="27"/>
      <c r="B259" s="28" t="s">
        <v>279</v>
      </c>
      <c r="C259" s="29">
        <v>40</v>
      </c>
      <c r="D259" s="30">
        <v>3</v>
      </c>
      <c r="E259" s="30">
        <v>9</v>
      </c>
      <c r="F259" s="31">
        <v>11</v>
      </c>
      <c r="G259" s="32">
        <v>1</v>
      </c>
      <c r="H259" s="33">
        <v>59</v>
      </c>
      <c r="I259" s="29">
        <v>100</v>
      </c>
      <c r="J259" s="29"/>
      <c r="K259" s="37">
        <f>K260</f>
        <v>12672200</v>
      </c>
      <c r="L259" s="37">
        <f>L260</f>
        <v>11462056.74</v>
      </c>
      <c r="M259" s="37">
        <f t="shared" si="16"/>
        <v>90.45</v>
      </c>
    </row>
    <row r="260" spans="1:13" s="35" customFormat="1" x14ac:dyDescent="0.3">
      <c r="A260" s="27"/>
      <c r="B260" s="28" t="s">
        <v>53</v>
      </c>
      <c r="C260" s="29">
        <v>40</v>
      </c>
      <c r="D260" s="30">
        <v>3</v>
      </c>
      <c r="E260" s="30">
        <v>9</v>
      </c>
      <c r="F260" s="31">
        <v>11</v>
      </c>
      <c r="G260" s="32">
        <v>1</v>
      </c>
      <c r="H260" s="33">
        <v>59</v>
      </c>
      <c r="I260" s="29">
        <v>110</v>
      </c>
      <c r="J260" s="29"/>
      <c r="K260" s="37">
        <f>K261+K262</f>
        <v>12672200</v>
      </c>
      <c r="L260" s="37">
        <f>L261+L262</f>
        <v>11462056.74</v>
      </c>
      <c r="M260" s="37">
        <f t="shared" si="16"/>
        <v>90.45</v>
      </c>
    </row>
    <row r="261" spans="1:13" s="35" customFormat="1" ht="33.6" x14ac:dyDescent="0.3">
      <c r="A261" s="27"/>
      <c r="B261" s="28" t="s">
        <v>284</v>
      </c>
      <c r="C261" s="29">
        <v>40</v>
      </c>
      <c r="D261" s="30">
        <v>3</v>
      </c>
      <c r="E261" s="30">
        <v>9</v>
      </c>
      <c r="F261" s="31">
        <v>11</v>
      </c>
      <c r="G261" s="32">
        <v>1</v>
      </c>
      <c r="H261" s="33">
        <v>59</v>
      </c>
      <c r="I261" s="39">
        <v>111</v>
      </c>
      <c r="J261" s="39"/>
      <c r="K261" s="37">
        <v>12547200</v>
      </c>
      <c r="L261" s="37">
        <v>11337272.34</v>
      </c>
      <c r="M261" s="37">
        <f t="shared" si="16"/>
        <v>90.36</v>
      </c>
    </row>
    <row r="262" spans="1:13" s="35" customFormat="1" ht="33.6" x14ac:dyDescent="0.3">
      <c r="A262" s="27"/>
      <c r="B262" s="28" t="s">
        <v>285</v>
      </c>
      <c r="C262" s="29">
        <v>40</v>
      </c>
      <c r="D262" s="30">
        <v>3</v>
      </c>
      <c r="E262" s="30">
        <v>9</v>
      </c>
      <c r="F262" s="31">
        <v>11</v>
      </c>
      <c r="G262" s="32">
        <v>1</v>
      </c>
      <c r="H262" s="33">
        <v>59</v>
      </c>
      <c r="I262" s="39">
        <v>112</v>
      </c>
      <c r="J262" s="39"/>
      <c r="K262" s="37">
        <v>125000</v>
      </c>
      <c r="L262" s="37">
        <v>124784.4</v>
      </c>
      <c r="M262" s="37">
        <f t="shared" si="16"/>
        <v>99.83</v>
      </c>
    </row>
    <row r="263" spans="1:13" s="35" customFormat="1" x14ac:dyDescent="0.3">
      <c r="A263" s="27"/>
      <c r="B263" s="28" t="s">
        <v>302</v>
      </c>
      <c r="C263" s="29">
        <v>40</v>
      </c>
      <c r="D263" s="30">
        <v>3</v>
      </c>
      <c r="E263" s="30">
        <v>9</v>
      </c>
      <c r="F263" s="31">
        <v>11</v>
      </c>
      <c r="G263" s="32">
        <v>1</v>
      </c>
      <c r="H263" s="33">
        <v>59</v>
      </c>
      <c r="I263" s="29">
        <v>200</v>
      </c>
      <c r="J263" s="29"/>
      <c r="K263" s="37">
        <f>K264</f>
        <v>4472578</v>
      </c>
      <c r="L263" s="37">
        <f>L264</f>
        <v>1199862.76</v>
      </c>
      <c r="M263" s="37">
        <f t="shared" si="16"/>
        <v>26.83</v>
      </c>
    </row>
    <row r="264" spans="1:13" s="35" customFormat="1" ht="33.6" x14ac:dyDescent="0.3">
      <c r="A264" s="27"/>
      <c r="B264" s="28" t="s">
        <v>303</v>
      </c>
      <c r="C264" s="29">
        <v>40</v>
      </c>
      <c r="D264" s="30">
        <v>3</v>
      </c>
      <c r="E264" s="30">
        <v>9</v>
      </c>
      <c r="F264" s="31">
        <v>11</v>
      </c>
      <c r="G264" s="32">
        <v>1</v>
      </c>
      <c r="H264" s="33">
        <v>59</v>
      </c>
      <c r="I264" s="29">
        <v>240</v>
      </c>
      <c r="J264" s="29"/>
      <c r="K264" s="37">
        <f>K265</f>
        <v>4472578</v>
      </c>
      <c r="L264" s="37">
        <f>L265</f>
        <v>1199862.76</v>
      </c>
      <c r="M264" s="37">
        <f t="shared" si="16"/>
        <v>26.83</v>
      </c>
    </row>
    <row r="265" spans="1:13" s="35" customFormat="1" ht="33.6" x14ac:dyDescent="0.3">
      <c r="A265" s="27"/>
      <c r="B265" s="28" t="s">
        <v>46</v>
      </c>
      <c r="C265" s="29">
        <v>40</v>
      </c>
      <c r="D265" s="30">
        <v>3</v>
      </c>
      <c r="E265" s="30">
        <v>9</v>
      </c>
      <c r="F265" s="31">
        <v>11</v>
      </c>
      <c r="G265" s="32">
        <v>1</v>
      </c>
      <c r="H265" s="33">
        <v>59</v>
      </c>
      <c r="I265" s="39">
        <v>244</v>
      </c>
      <c r="J265" s="39"/>
      <c r="K265" s="37">
        <v>4472578</v>
      </c>
      <c r="L265" s="37">
        <v>1199862.76</v>
      </c>
      <c r="M265" s="37">
        <f t="shared" si="16"/>
        <v>26.83</v>
      </c>
    </row>
    <row r="266" spans="1:13" s="35" customFormat="1" x14ac:dyDescent="0.3">
      <c r="A266" s="27"/>
      <c r="B266" s="28" t="s">
        <v>121</v>
      </c>
      <c r="C266" s="29">
        <v>40</v>
      </c>
      <c r="D266" s="30">
        <v>3</v>
      </c>
      <c r="E266" s="30">
        <v>9</v>
      </c>
      <c r="F266" s="31">
        <v>11</v>
      </c>
      <c r="G266" s="32">
        <v>1</v>
      </c>
      <c r="H266" s="33">
        <v>59</v>
      </c>
      <c r="I266" s="29">
        <v>800</v>
      </c>
      <c r="J266" s="29"/>
      <c r="K266" s="37">
        <f>K267</f>
        <v>145722</v>
      </c>
      <c r="L266" s="37">
        <f>L267</f>
        <v>141050</v>
      </c>
      <c r="M266" s="37">
        <f t="shared" si="16"/>
        <v>96.79</v>
      </c>
    </row>
    <row r="267" spans="1:13" s="35" customFormat="1" x14ac:dyDescent="0.3">
      <c r="A267" s="27"/>
      <c r="B267" s="28" t="s">
        <v>216</v>
      </c>
      <c r="C267" s="29">
        <v>40</v>
      </c>
      <c r="D267" s="30">
        <v>3</v>
      </c>
      <c r="E267" s="30">
        <v>9</v>
      </c>
      <c r="F267" s="31">
        <v>11</v>
      </c>
      <c r="G267" s="32">
        <v>1</v>
      </c>
      <c r="H267" s="33">
        <v>59</v>
      </c>
      <c r="I267" s="29">
        <v>850</v>
      </c>
      <c r="J267" s="29"/>
      <c r="K267" s="37">
        <f>K269+K268</f>
        <v>145722</v>
      </c>
      <c r="L267" s="37">
        <f>L269+L268</f>
        <v>141050</v>
      </c>
      <c r="M267" s="37">
        <f t="shared" si="16"/>
        <v>96.79</v>
      </c>
    </row>
    <row r="268" spans="1:13" s="35" customFormat="1" x14ac:dyDescent="0.3">
      <c r="A268" s="27"/>
      <c r="B268" s="28" t="s">
        <v>153</v>
      </c>
      <c r="C268" s="29">
        <v>40</v>
      </c>
      <c r="D268" s="30">
        <v>3</v>
      </c>
      <c r="E268" s="30">
        <v>9</v>
      </c>
      <c r="F268" s="31">
        <v>11</v>
      </c>
      <c r="G268" s="32">
        <v>1</v>
      </c>
      <c r="H268" s="33">
        <v>59</v>
      </c>
      <c r="I268" s="29">
        <v>851</v>
      </c>
      <c r="J268" s="29"/>
      <c r="K268" s="37">
        <v>137922</v>
      </c>
      <c r="L268" s="37">
        <v>137922</v>
      </c>
      <c r="M268" s="37">
        <f t="shared" si="16"/>
        <v>100</v>
      </c>
    </row>
    <row r="269" spans="1:13" s="35" customFormat="1" x14ac:dyDescent="0.3">
      <c r="A269" s="27"/>
      <c r="B269" s="28" t="s">
        <v>240</v>
      </c>
      <c r="C269" s="29">
        <v>40</v>
      </c>
      <c r="D269" s="30">
        <v>3</v>
      </c>
      <c r="E269" s="30">
        <v>9</v>
      </c>
      <c r="F269" s="31">
        <v>11</v>
      </c>
      <c r="G269" s="32">
        <v>1</v>
      </c>
      <c r="H269" s="33">
        <v>59</v>
      </c>
      <c r="I269" s="39">
        <v>852</v>
      </c>
      <c r="J269" s="39"/>
      <c r="K269" s="37">
        <v>7800</v>
      </c>
      <c r="L269" s="37">
        <v>3128</v>
      </c>
      <c r="M269" s="37">
        <f t="shared" si="16"/>
        <v>40.1</v>
      </c>
    </row>
    <row r="270" spans="1:13" s="35" customFormat="1" ht="100.8" x14ac:dyDescent="0.3">
      <c r="A270" s="27"/>
      <c r="B270" s="38" t="s">
        <v>218</v>
      </c>
      <c r="C270" s="29">
        <v>40</v>
      </c>
      <c r="D270" s="30">
        <v>3</v>
      </c>
      <c r="E270" s="30">
        <v>9</v>
      </c>
      <c r="F270" s="31">
        <v>11</v>
      </c>
      <c r="G270" s="32">
        <v>1</v>
      </c>
      <c r="H270" s="33">
        <v>2115</v>
      </c>
      <c r="I270" s="29"/>
      <c r="J270" s="29"/>
      <c r="K270" s="37">
        <f t="shared" ref="K270:L272" si="19">K271</f>
        <v>129000</v>
      </c>
      <c r="L270" s="37">
        <f t="shared" si="19"/>
        <v>68360</v>
      </c>
      <c r="M270" s="37">
        <f t="shared" si="16"/>
        <v>52.99</v>
      </c>
    </row>
    <row r="271" spans="1:13" s="35" customFormat="1" x14ac:dyDescent="0.3">
      <c r="A271" s="27"/>
      <c r="B271" s="28" t="s">
        <v>302</v>
      </c>
      <c r="C271" s="29">
        <v>40</v>
      </c>
      <c r="D271" s="30">
        <v>3</v>
      </c>
      <c r="E271" s="30">
        <v>9</v>
      </c>
      <c r="F271" s="31">
        <v>11</v>
      </c>
      <c r="G271" s="32">
        <v>1</v>
      </c>
      <c r="H271" s="33">
        <v>2115</v>
      </c>
      <c r="I271" s="29">
        <v>200</v>
      </c>
      <c r="J271" s="29"/>
      <c r="K271" s="37">
        <f t="shared" si="19"/>
        <v>129000</v>
      </c>
      <c r="L271" s="37">
        <f t="shared" si="19"/>
        <v>68360</v>
      </c>
      <c r="M271" s="37">
        <f t="shared" si="16"/>
        <v>52.99</v>
      </c>
    </row>
    <row r="272" spans="1:13" s="35" customFormat="1" ht="33.6" x14ac:dyDescent="0.3">
      <c r="A272" s="27"/>
      <c r="B272" s="28" t="s">
        <v>303</v>
      </c>
      <c r="C272" s="29">
        <v>40</v>
      </c>
      <c r="D272" s="30">
        <v>3</v>
      </c>
      <c r="E272" s="30">
        <v>9</v>
      </c>
      <c r="F272" s="31">
        <v>11</v>
      </c>
      <c r="G272" s="32">
        <v>1</v>
      </c>
      <c r="H272" s="33">
        <v>2115</v>
      </c>
      <c r="I272" s="29">
        <v>240</v>
      </c>
      <c r="J272" s="29"/>
      <c r="K272" s="37">
        <f t="shared" si="19"/>
        <v>129000</v>
      </c>
      <c r="L272" s="37">
        <f t="shared" si="19"/>
        <v>68360</v>
      </c>
      <c r="M272" s="37">
        <f t="shared" si="16"/>
        <v>52.99</v>
      </c>
    </row>
    <row r="273" spans="1:13" s="35" customFormat="1" ht="33.6" x14ac:dyDescent="0.3">
      <c r="A273" s="27"/>
      <c r="B273" s="28" t="s">
        <v>46</v>
      </c>
      <c r="C273" s="29">
        <v>40</v>
      </c>
      <c r="D273" s="30">
        <v>3</v>
      </c>
      <c r="E273" s="30">
        <v>9</v>
      </c>
      <c r="F273" s="31">
        <v>11</v>
      </c>
      <c r="G273" s="32">
        <v>1</v>
      </c>
      <c r="H273" s="33">
        <v>2115</v>
      </c>
      <c r="I273" s="39">
        <v>244</v>
      </c>
      <c r="J273" s="39"/>
      <c r="K273" s="37">
        <v>129000</v>
      </c>
      <c r="L273" s="37">
        <v>68360</v>
      </c>
      <c r="M273" s="37">
        <f t="shared" si="16"/>
        <v>52.99</v>
      </c>
    </row>
    <row r="274" spans="1:13" s="35" customFormat="1" ht="67.2" x14ac:dyDescent="0.3">
      <c r="A274" s="27"/>
      <c r="B274" s="38" t="s">
        <v>219</v>
      </c>
      <c r="C274" s="29">
        <v>40</v>
      </c>
      <c r="D274" s="30">
        <v>3</v>
      </c>
      <c r="E274" s="30">
        <v>9</v>
      </c>
      <c r="F274" s="31">
        <v>11</v>
      </c>
      <c r="G274" s="32">
        <v>2</v>
      </c>
      <c r="H274" s="33">
        <v>0</v>
      </c>
      <c r="I274" s="29"/>
      <c r="J274" s="29"/>
      <c r="K274" s="37">
        <f>K278+K275</f>
        <v>1498400</v>
      </c>
      <c r="L274" s="37">
        <f>L278+L275</f>
        <v>1149685.97</v>
      </c>
      <c r="M274" s="37">
        <f t="shared" si="16"/>
        <v>76.73</v>
      </c>
    </row>
    <row r="275" spans="1:13" s="35" customFormat="1" ht="84" x14ac:dyDescent="0.3">
      <c r="A275" s="27"/>
      <c r="B275" s="38" t="s">
        <v>109</v>
      </c>
      <c r="C275" s="29">
        <v>40</v>
      </c>
      <c r="D275" s="30">
        <v>3</v>
      </c>
      <c r="E275" s="30">
        <v>9</v>
      </c>
      <c r="F275" s="31">
        <v>11</v>
      </c>
      <c r="G275" s="32">
        <v>2</v>
      </c>
      <c r="H275" s="33">
        <v>7812</v>
      </c>
      <c r="I275" s="29"/>
      <c r="J275" s="29"/>
      <c r="K275" s="37">
        <f>K276</f>
        <v>985000</v>
      </c>
      <c r="L275" s="37">
        <f>L276</f>
        <v>636311.47</v>
      </c>
      <c r="M275" s="37">
        <f t="shared" si="16"/>
        <v>64.599999999999994</v>
      </c>
    </row>
    <row r="276" spans="1:13" s="35" customFormat="1" x14ac:dyDescent="0.3">
      <c r="A276" s="27"/>
      <c r="B276" s="28" t="s">
        <v>121</v>
      </c>
      <c r="C276" s="29">
        <v>40</v>
      </c>
      <c r="D276" s="30">
        <v>3</v>
      </c>
      <c r="E276" s="30">
        <v>9</v>
      </c>
      <c r="F276" s="31">
        <v>11</v>
      </c>
      <c r="G276" s="32">
        <v>2</v>
      </c>
      <c r="H276" s="33">
        <v>7812</v>
      </c>
      <c r="I276" s="29">
        <v>800</v>
      </c>
      <c r="J276" s="29"/>
      <c r="K276" s="37">
        <f>K277</f>
        <v>985000</v>
      </c>
      <c r="L276" s="37">
        <f>L277</f>
        <v>636311.47</v>
      </c>
      <c r="M276" s="37">
        <f t="shared" si="16"/>
        <v>64.599999999999994</v>
      </c>
    </row>
    <row r="277" spans="1:13" s="35" customFormat="1" ht="33.6" x14ac:dyDescent="0.3">
      <c r="A277" s="27"/>
      <c r="B277" s="28" t="s">
        <v>286</v>
      </c>
      <c r="C277" s="29">
        <v>40</v>
      </c>
      <c r="D277" s="30">
        <v>3</v>
      </c>
      <c r="E277" s="30">
        <v>9</v>
      </c>
      <c r="F277" s="31">
        <v>11</v>
      </c>
      <c r="G277" s="32">
        <v>2</v>
      </c>
      <c r="H277" s="33">
        <v>7812</v>
      </c>
      <c r="I277" s="39">
        <v>810</v>
      </c>
      <c r="J277" s="39"/>
      <c r="K277" s="37">
        <v>985000</v>
      </c>
      <c r="L277" s="37">
        <v>636311.47</v>
      </c>
      <c r="M277" s="37">
        <f t="shared" si="16"/>
        <v>64.599999999999994</v>
      </c>
    </row>
    <row r="278" spans="1:13" s="35" customFormat="1" ht="84" x14ac:dyDescent="0.3">
      <c r="A278" s="27"/>
      <c r="B278" s="28" t="s">
        <v>220</v>
      </c>
      <c r="C278" s="29">
        <v>40</v>
      </c>
      <c r="D278" s="30">
        <v>3</v>
      </c>
      <c r="E278" s="30">
        <v>9</v>
      </c>
      <c r="F278" s="31">
        <v>11</v>
      </c>
      <c r="G278" s="32">
        <v>2</v>
      </c>
      <c r="H278" s="33">
        <v>9999</v>
      </c>
      <c r="I278" s="39"/>
      <c r="J278" s="39"/>
      <c r="K278" s="37">
        <f t="shared" ref="K278:L280" si="20">K279</f>
        <v>513400</v>
      </c>
      <c r="L278" s="37">
        <f t="shared" si="20"/>
        <v>513374.5</v>
      </c>
      <c r="M278" s="37">
        <f t="shared" si="16"/>
        <v>100</v>
      </c>
    </row>
    <row r="279" spans="1:13" s="35" customFormat="1" x14ac:dyDescent="0.3">
      <c r="A279" s="27"/>
      <c r="B279" s="28" t="s">
        <v>302</v>
      </c>
      <c r="C279" s="29">
        <v>40</v>
      </c>
      <c r="D279" s="30">
        <v>3</v>
      </c>
      <c r="E279" s="30">
        <v>9</v>
      </c>
      <c r="F279" s="31">
        <v>11</v>
      </c>
      <c r="G279" s="32">
        <v>2</v>
      </c>
      <c r="H279" s="33">
        <v>9999</v>
      </c>
      <c r="I279" s="39">
        <v>200</v>
      </c>
      <c r="J279" s="39"/>
      <c r="K279" s="37">
        <f t="shared" si="20"/>
        <v>513400</v>
      </c>
      <c r="L279" s="37">
        <f t="shared" si="20"/>
        <v>513374.5</v>
      </c>
      <c r="M279" s="37">
        <f t="shared" ref="M279:M362" si="21">ROUND(L279/K279*100,2)</f>
        <v>100</v>
      </c>
    </row>
    <row r="280" spans="1:13" s="35" customFormat="1" ht="33.6" x14ac:dyDescent="0.3">
      <c r="A280" s="27"/>
      <c r="B280" s="28" t="s">
        <v>303</v>
      </c>
      <c r="C280" s="29">
        <v>40</v>
      </c>
      <c r="D280" s="30">
        <v>3</v>
      </c>
      <c r="E280" s="30">
        <v>9</v>
      </c>
      <c r="F280" s="31">
        <v>11</v>
      </c>
      <c r="G280" s="32">
        <v>2</v>
      </c>
      <c r="H280" s="33">
        <v>9999</v>
      </c>
      <c r="I280" s="39">
        <v>240</v>
      </c>
      <c r="J280" s="39"/>
      <c r="K280" s="37">
        <f t="shared" si="20"/>
        <v>513400</v>
      </c>
      <c r="L280" s="37">
        <f t="shared" si="20"/>
        <v>513374.5</v>
      </c>
      <c r="M280" s="37">
        <f t="shared" si="21"/>
        <v>100</v>
      </c>
    </row>
    <row r="281" spans="1:13" s="35" customFormat="1" ht="33.6" x14ac:dyDescent="0.3">
      <c r="A281" s="27"/>
      <c r="B281" s="28" t="s">
        <v>46</v>
      </c>
      <c r="C281" s="29">
        <v>40</v>
      </c>
      <c r="D281" s="30">
        <v>3</v>
      </c>
      <c r="E281" s="30">
        <v>9</v>
      </c>
      <c r="F281" s="31">
        <v>11</v>
      </c>
      <c r="G281" s="32">
        <v>2</v>
      </c>
      <c r="H281" s="33">
        <v>9999</v>
      </c>
      <c r="I281" s="39">
        <v>244</v>
      </c>
      <c r="J281" s="39"/>
      <c r="K281" s="37">
        <v>513400</v>
      </c>
      <c r="L281" s="37">
        <v>513374.5</v>
      </c>
      <c r="M281" s="37">
        <f t="shared" si="21"/>
        <v>100</v>
      </c>
    </row>
    <row r="282" spans="1:13" s="35" customFormat="1" ht="33.6" x14ac:dyDescent="0.3">
      <c r="A282" s="27"/>
      <c r="B282" s="38" t="s">
        <v>54</v>
      </c>
      <c r="C282" s="29">
        <v>40</v>
      </c>
      <c r="D282" s="30">
        <v>3</v>
      </c>
      <c r="E282" s="30">
        <v>9</v>
      </c>
      <c r="F282" s="31">
        <v>18</v>
      </c>
      <c r="G282" s="32">
        <v>0</v>
      </c>
      <c r="H282" s="33">
        <v>0</v>
      </c>
      <c r="I282" s="29"/>
      <c r="J282" s="29"/>
      <c r="K282" s="37">
        <f>K283</f>
        <v>3942900</v>
      </c>
      <c r="L282" s="37">
        <f>L283</f>
        <v>3942899.91</v>
      </c>
      <c r="M282" s="37">
        <f t="shared" si="21"/>
        <v>100</v>
      </c>
    </row>
    <row r="283" spans="1:13" s="35" customFormat="1" ht="67.2" x14ac:dyDescent="0.3">
      <c r="A283" s="27"/>
      <c r="B283" s="38" t="s">
        <v>129</v>
      </c>
      <c r="C283" s="29">
        <v>40</v>
      </c>
      <c r="D283" s="30">
        <v>3</v>
      </c>
      <c r="E283" s="30">
        <v>9</v>
      </c>
      <c r="F283" s="31">
        <v>18</v>
      </c>
      <c r="G283" s="32">
        <v>0</v>
      </c>
      <c r="H283" s="33">
        <v>2122</v>
      </c>
      <c r="I283" s="29"/>
      <c r="J283" s="29"/>
      <c r="K283" s="37">
        <f t="shared" ref="K283:L285" si="22">K284</f>
        <v>3942900</v>
      </c>
      <c r="L283" s="37">
        <f t="shared" si="22"/>
        <v>3942899.91</v>
      </c>
      <c r="M283" s="37">
        <f t="shared" si="21"/>
        <v>100</v>
      </c>
    </row>
    <row r="284" spans="1:13" s="35" customFormat="1" x14ac:dyDescent="0.3">
      <c r="A284" s="27"/>
      <c r="B284" s="28" t="s">
        <v>302</v>
      </c>
      <c r="C284" s="29">
        <v>40</v>
      </c>
      <c r="D284" s="30">
        <v>3</v>
      </c>
      <c r="E284" s="30">
        <v>9</v>
      </c>
      <c r="F284" s="31">
        <v>18</v>
      </c>
      <c r="G284" s="32">
        <v>0</v>
      </c>
      <c r="H284" s="33">
        <v>2122</v>
      </c>
      <c r="I284" s="29">
        <v>200</v>
      </c>
      <c r="J284" s="29"/>
      <c r="K284" s="37">
        <f t="shared" si="22"/>
        <v>3942900</v>
      </c>
      <c r="L284" s="37">
        <f t="shared" si="22"/>
        <v>3942899.91</v>
      </c>
      <c r="M284" s="37">
        <f t="shared" si="21"/>
        <v>100</v>
      </c>
    </row>
    <row r="285" spans="1:13" s="35" customFormat="1" ht="33.6" x14ac:dyDescent="0.3">
      <c r="A285" s="27"/>
      <c r="B285" s="28" t="s">
        <v>303</v>
      </c>
      <c r="C285" s="29">
        <v>40</v>
      </c>
      <c r="D285" s="30">
        <v>3</v>
      </c>
      <c r="E285" s="30">
        <v>9</v>
      </c>
      <c r="F285" s="31">
        <v>18</v>
      </c>
      <c r="G285" s="32">
        <v>0</v>
      </c>
      <c r="H285" s="33">
        <v>2122</v>
      </c>
      <c r="I285" s="29">
        <v>240</v>
      </c>
      <c r="J285" s="29"/>
      <c r="K285" s="37">
        <f t="shared" si="22"/>
        <v>3942900</v>
      </c>
      <c r="L285" s="37">
        <f t="shared" si="22"/>
        <v>3942899.91</v>
      </c>
      <c r="M285" s="37">
        <f t="shared" si="21"/>
        <v>100</v>
      </c>
    </row>
    <row r="286" spans="1:13" s="35" customFormat="1" ht="33.6" x14ac:dyDescent="0.3">
      <c r="A286" s="27"/>
      <c r="B286" s="28" t="s">
        <v>46</v>
      </c>
      <c r="C286" s="29">
        <v>40</v>
      </c>
      <c r="D286" s="30">
        <v>3</v>
      </c>
      <c r="E286" s="30">
        <v>9</v>
      </c>
      <c r="F286" s="31">
        <v>18</v>
      </c>
      <c r="G286" s="32">
        <v>0</v>
      </c>
      <c r="H286" s="33">
        <v>2122</v>
      </c>
      <c r="I286" s="39">
        <v>244</v>
      </c>
      <c r="J286" s="39"/>
      <c r="K286" s="37">
        <v>3942900</v>
      </c>
      <c r="L286" s="37">
        <v>3942899.91</v>
      </c>
      <c r="M286" s="37">
        <f t="shared" si="21"/>
        <v>100</v>
      </c>
    </row>
    <row r="287" spans="1:13" s="35" customFormat="1" ht="33.6" x14ac:dyDescent="0.3">
      <c r="A287" s="27"/>
      <c r="B287" s="36" t="s">
        <v>130</v>
      </c>
      <c r="C287" s="29">
        <v>40</v>
      </c>
      <c r="D287" s="30">
        <v>3</v>
      </c>
      <c r="E287" s="30">
        <v>14</v>
      </c>
      <c r="F287" s="31"/>
      <c r="G287" s="32"/>
      <c r="H287" s="33"/>
      <c r="I287" s="29"/>
      <c r="J287" s="29"/>
      <c r="K287" s="37">
        <f>K288+K320</f>
        <v>4392014.88</v>
      </c>
      <c r="L287" s="37">
        <f>L288+L320</f>
        <v>2048503.84</v>
      </c>
      <c r="M287" s="37">
        <f t="shared" si="21"/>
        <v>46.64</v>
      </c>
    </row>
    <row r="288" spans="1:13" s="35" customFormat="1" ht="67.2" x14ac:dyDescent="0.3">
      <c r="A288" s="27"/>
      <c r="B288" s="38" t="s">
        <v>259</v>
      </c>
      <c r="C288" s="29">
        <v>40</v>
      </c>
      <c r="D288" s="30">
        <v>3</v>
      </c>
      <c r="E288" s="30">
        <v>14</v>
      </c>
      <c r="F288" s="31">
        <v>10</v>
      </c>
      <c r="G288" s="32">
        <v>0</v>
      </c>
      <c r="H288" s="33">
        <v>0</v>
      </c>
      <c r="I288" s="29"/>
      <c r="J288" s="29"/>
      <c r="K288" s="37">
        <f>K289+K315+K310</f>
        <v>4088014.88</v>
      </c>
      <c r="L288" s="37">
        <f>L289+L315+L310</f>
        <v>1795169.3</v>
      </c>
      <c r="M288" s="37">
        <f t="shared" si="21"/>
        <v>43.91</v>
      </c>
    </row>
    <row r="289" spans="1:13" s="35" customFormat="1" ht="84" x14ac:dyDescent="0.3">
      <c r="A289" s="27"/>
      <c r="B289" s="38" t="s">
        <v>178</v>
      </c>
      <c r="C289" s="29">
        <v>40</v>
      </c>
      <c r="D289" s="30">
        <v>3</v>
      </c>
      <c r="E289" s="30">
        <v>14</v>
      </c>
      <c r="F289" s="31">
        <v>10</v>
      </c>
      <c r="G289" s="32">
        <v>1</v>
      </c>
      <c r="H289" s="33">
        <v>0</v>
      </c>
      <c r="I289" s="29"/>
      <c r="J289" s="29"/>
      <c r="K289" s="37">
        <f>K290+K294+K306+K298+K302</f>
        <v>3982014.88</v>
      </c>
      <c r="L289" s="37">
        <f>L290+L294+L306+L298+L302</f>
        <v>1783169.3</v>
      </c>
      <c r="M289" s="37">
        <f t="shared" si="21"/>
        <v>44.78</v>
      </c>
    </row>
    <row r="290" spans="1:13" s="35" customFormat="1" ht="91.2" hidden="1" customHeight="1" x14ac:dyDescent="0.3">
      <c r="A290" s="27"/>
      <c r="B290" s="38" t="s">
        <v>321</v>
      </c>
      <c r="C290" s="29">
        <v>40</v>
      </c>
      <c r="D290" s="30">
        <v>3</v>
      </c>
      <c r="E290" s="30">
        <v>14</v>
      </c>
      <c r="F290" s="31">
        <v>10</v>
      </c>
      <c r="G290" s="32">
        <v>1</v>
      </c>
      <c r="H290" s="33"/>
      <c r="I290" s="29"/>
      <c r="J290" s="29"/>
      <c r="K290" s="37">
        <f t="shared" ref="K290:L292" si="23">K291</f>
        <v>0</v>
      </c>
      <c r="L290" s="37">
        <f t="shared" si="23"/>
        <v>0</v>
      </c>
      <c r="M290" s="37" t="e">
        <f t="shared" si="21"/>
        <v>#DIV/0!</v>
      </c>
    </row>
    <row r="291" spans="1:13" s="35" customFormat="1" hidden="1" x14ac:dyDescent="0.3">
      <c r="A291" s="27"/>
      <c r="B291" s="28" t="s">
        <v>302</v>
      </c>
      <c r="C291" s="29">
        <v>40</v>
      </c>
      <c r="D291" s="30">
        <v>3</v>
      </c>
      <c r="E291" s="30">
        <v>14</v>
      </c>
      <c r="F291" s="31">
        <v>10</v>
      </c>
      <c r="G291" s="32">
        <v>1</v>
      </c>
      <c r="H291" s="33"/>
      <c r="I291" s="29">
        <v>200</v>
      </c>
      <c r="J291" s="29"/>
      <c r="K291" s="37">
        <f t="shared" si="23"/>
        <v>0</v>
      </c>
      <c r="L291" s="37">
        <f t="shared" si="23"/>
        <v>0</v>
      </c>
      <c r="M291" s="37" t="e">
        <f t="shared" si="21"/>
        <v>#DIV/0!</v>
      </c>
    </row>
    <row r="292" spans="1:13" s="35" customFormat="1" ht="33.6" hidden="1" x14ac:dyDescent="0.3">
      <c r="A292" s="27"/>
      <c r="B292" s="28" t="s">
        <v>303</v>
      </c>
      <c r="C292" s="29">
        <v>40</v>
      </c>
      <c r="D292" s="30">
        <v>3</v>
      </c>
      <c r="E292" s="30">
        <v>14</v>
      </c>
      <c r="F292" s="31">
        <v>10</v>
      </c>
      <c r="G292" s="32">
        <v>1</v>
      </c>
      <c r="H292" s="33"/>
      <c r="I292" s="29">
        <v>240</v>
      </c>
      <c r="J292" s="29"/>
      <c r="K292" s="37">
        <f t="shared" si="23"/>
        <v>0</v>
      </c>
      <c r="L292" s="37">
        <f t="shared" si="23"/>
        <v>0</v>
      </c>
      <c r="M292" s="37" t="e">
        <f t="shared" si="21"/>
        <v>#DIV/0!</v>
      </c>
    </row>
    <row r="293" spans="1:13" s="35" customFormat="1" ht="33.6" hidden="1" x14ac:dyDescent="0.3">
      <c r="A293" s="27"/>
      <c r="B293" s="28" t="s">
        <v>46</v>
      </c>
      <c r="C293" s="29">
        <v>40</v>
      </c>
      <c r="D293" s="30">
        <v>3</v>
      </c>
      <c r="E293" s="30">
        <v>14</v>
      </c>
      <c r="F293" s="31">
        <v>10</v>
      </c>
      <c r="G293" s="32">
        <v>1</v>
      </c>
      <c r="H293" s="33"/>
      <c r="I293" s="39">
        <v>244</v>
      </c>
      <c r="J293" s="39"/>
      <c r="K293" s="37"/>
      <c r="L293" s="37"/>
      <c r="M293" s="37" t="e">
        <f t="shared" si="21"/>
        <v>#DIV/0!</v>
      </c>
    </row>
    <row r="294" spans="1:13" s="35" customFormat="1" ht="151.19999999999999" x14ac:dyDescent="0.3">
      <c r="A294" s="27"/>
      <c r="B294" s="28" t="s">
        <v>110</v>
      </c>
      <c r="C294" s="29">
        <v>40</v>
      </c>
      <c r="D294" s="30">
        <v>3</v>
      </c>
      <c r="E294" s="30">
        <v>14</v>
      </c>
      <c r="F294" s="31">
        <v>10</v>
      </c>
      <c r="G294" s="32">
        <v>1</v>
      </c>
      <c r="H294" s="33">
        <v>5444</v>
      </c>
      <c r="I294" s="39"/>
      <c r="J294" s="39"/>
      <c r="K294" s="37">
        <f t="shared" ref="K294:L296" si="24">K295</f>
        <v>159014.88</v>
      </c>
      <c r="L294" s="37">
        <f t="shared" si="24"/>
        <v>159000</v>
      </c>
      <c r="M294" s="37">
        <f t="shared" si="21"/>
        <v>99.99</v>
      </c>
    </row>
    <row r="295" spans="1:13" s="35" customFormat="1" x14ac:dyDescent="0.3">
      <c r="A295" s="27"/>
      <c r="B295" s="28" t="s">
        <v>302</v>
      </c>
      <c r="C295" s="29">
        <v>40</v>
      </c>
      <c r="D295" s="30">
        <v>3</v>
      </c>
      <c r="E295" s="30">
        <v>14</v>
      </c>
      <c r="F295" s="31">
        <v>10</v>
      </c>
      <c r="G295" s="32">
        <v>1</v>
      </c>
      <c r="H295" s="33">
        <v>5444</v>
      </c>
      <c r="I295" s="39">
        <v>200</v>
      </c>
      <c r="J295" s="39"/>
      <c r="K295" s="37">
        <f t="shared" si="24"/>
        <v>159014.88</v>
      </c>
      <c r="L295" s="37">
        <f t="shared" si="24"/>
        <v>159000</v>
      </c>
      <c r="M295" s="37">
        <f t="shared" si="21"/>
        <v>99.99</v>
      </c>
    </row>
    <row r="296" spans="1:13" s="35" customFormat="1" ht="33.6" x14ac:dyDescent="0.3">
      <c r="A296" s="27"/>
      <c r="B296" s="28" t="s">
        <v>303</v>
      </c>
      <c r="C296" s="29">
        <v>40</v>
      </c>
      <c r="D296" s="30">
        <v>3</v>
      </c>
      <c r="E296" s="30">
        <v>14</v>
      </c>
      <c r="F296" s="31">
        <v>10</v>
      </c>
      <c r="G296" s="32">
        <v>1</v>
      </c>
      <c r="H296" s="33">
        <v>5444</v>
      </c>
      <c r="I296" s="39">
        <v>240</v>
      </c>
      <c r="J296" s="39"/>
      <c r="K296" s="37">
        <f t="shared" si="24"/>
        <v>159014.88</v>
      </c>
      <c r="L296" s="37">
        <f t="shared" si="24"/>
        <v>159000</v>
      </c>
      <c r="M296" s="37">
        <f t="shared" si="21"/>
        <v>99.99</v>
      </c>
    </row>
    <row r="297" spans="1:13" s="35" customFormat="1" ht="33.6" x14ac:dyDescent="0.3">
      <c r="A297" s="27"/>
      <c r="B297" s="28" t="s">
        <v>46</v>
      </c>
      <c r="C297" s="29">
        <v>40</v>
      </c>
      <c r="D297" s="30">
        <v>3</v>
      </c>
      <c r="E297" s="30">
        <v>14</v>
      </c>
      <c r="F297" s="31">
        <v>10</v>
      </c>
      <c r="G297" s="32">
        <v>1</v>
      </c>
      <c r="H297" s="33">
        <v>5444</v>
      </c>
      <c r="I297" s="39">
        <v>244</v>
      </c>
      <c r="J297" s="39"/>
      <c r="K297" s="37">
        <v>159014.88</v>
      </c>
      <c r="L297" s="37">
        <v>159000</v>
      </c>
      <c r="M297" s="37">
        <f t="shared" si="21"/>
        <v>99.99</v>
      </c>
    </row>
    <row r="298" spans="1:13" s="35" customFormat="1" ht="91.2" customHeight="1" x14ac:dyDescent="0.3">
      <c r="A298" s="27"/>
      <c r="B298" s="38" t="s">
        <v>321</v>
      </c>
      <c r="C298" s="29">
        <v>40</v>
      </c>
      <c r="D298" s="30">
        <v>3</v>
      </c>
      <c r="E298" s="30">
        <v>14</v>
      </c>
      <c r="F298" s="31">
        <v>10</v>
      </c>
      <c r="G298" s="32">
        <v>1</v>
      </c>
      <c r="H298" s="33">
        <v>5463</v>
      </c>
      <c r="I298" s="29"/>
      <c r="J298" s="29"/>
      <c r="K298" s="37">
        <f t="shared" ref="K298:L300" si="25">K299</f>
        <v>99100</v>
      </c>
      <c r="L298" s="37">
        <f t="shared" si="25"/>
        <v>28000</v>
      </c>
      <c r="M298" s="37">
        <f>ROUND(L298/K298*100,2)</f>
        <v>28.25</v>
      </c>
    </row>
    <row r="299" spans="1:13" s="35" customFormat="1" x14ac:dyDescent="0.3">
      <c r="A299" s="27"/>
      <c r="B299" s="28" t="s">
        <v>302</v>
      </c>
      <c r="C299" s="29">
        <v>40</v>
      </c>
      <c r="D299" s="30">
        <v>3</v>
      </c>
      <c r="E299" s="30">
        <v>14</v>
      </c>
      <c r="F299" s="31">
        <v>10</v>
      </c>
      <c r="G299" s="32">
        <v>1</v>
      </c>
      <c r="H299" s="33">
        <v>5463</v>
      </c>
      <c r="I299" s="29">
        <v>200</v>
      </c>
      <c r="J299" s="29"/>
      <c r="K299" s="37">
        <f t="shared" si="25"/>
        <v>99100</v>
      </c>
      <c r="L299" s="37">
        <f t="shared" si="25"/>
        <v>28000</v>
      </c>
      <c r="M299" s="37">
        <f>ROUND(L299/K299*100,2)</f>
        <v>28.25</v>
      </c>
    </row>
    <row r="300" spans="1:13" s="35" customFormat="1" ht="33.6" x14ac:dyDescent="0.3">
      <c r="A300" s="27"/>
      <c r="B300" s="28" t="s">
        <v>303</v>
      </c>
      <c r="C300" s="29">
        <v>40</v>
      </c>
      <c r="D300" s="30">
        <v>3</v>
      </c>
      <c r="E300" s="30">
        <v>14</v>
      </c>
      <c r="F300" s="31">
        <v>10</v>
      </c>
      <c r="G300" s="32">
        <v>1</v>
      </c>
      <c r="H300" s="33">
        <v>5463</v>
      </c>
      <c r="I300" s="29">
        <v>240</v>
      </c>
      <c r="J300" s="29"/>
      <c r="K300" s="37">
        <f t="shared" si="25"/>
        <v>99100</v>
      </c>
      <c r="L300" s="37">
        <f t="shared" si="25"/>
        <v>28000</v>
      </c>
      <c r="M300" s="37">
        <f>ROUND(L300/K300*100,2)</f>
        <v>28.25</v>
      </c>
    </row>
    <row r="301" spans="1:13" s="35" customFormat="1" ht="33.6" x14ac:dyDescent="0.3">
      <c r="A301" s="27"/>
      <c r="B301" s="28" t="s">
        <v>46</v>
      </c>
      <c r="C301" s="29">
        <v>40</v>
      </c>
      <c r="D301" s="30">
        <v>3</v>
      </c>
      <c r="E301" s="30">
        <v>14</v>
      </c>
      <c r="F301" s="31">
        <v>10</v>
      </c>
      <c r="G301" s="32">
        <v>1</v>
      </c>
      <c r="H301" s="33">
        <v>5463</v>
      </c>
      <c r="I301" s="39">
        <v>244</v>
      </c>
      <c r="J301" s="39"/>
      <c r="K301" s="37">
        <v>99100</v>
      </c>
      <c r="L301" s="37">
        <v>28000</v>
      </c>
      <c r="M301" s="37">
        <f>ROUND(L301/K301*100,2)</f>
        <v>28.25</v>
      </c>
    </row>
    <row r="302" spans="1:13" s="35" customFormat="1" ht="118.2" customHeight="1" x14ac:dyDescent="0.3">
      <c r="A302" s="27"/>
      <c r="B302" s="28" t="s">
        <v>110</v>
      </c>
      <c r="C302" s="29">
        <v>40</v>
      </c>
      <c r="D302" s="30">
        <v>3</v>
      </c>
      <c r="E302" s="30">
        <v>14</v>
      </c>
      <c r="F302" s="31">
        <v>10</v>
      </c>
      <c r="G302" s="32">
        <v>1</v>
      </c>
      <c r="H302" s="33">
        <v>5464</v>
      </c>
      <c r="I302" s="39"/>
      <c r="J302" s="39"/>
      <c r="K302" s="37">
        <f>K303</f>
        <v>1000000</v>
      </c>
      <c r="L302" s="37"/>
      <c r="M302" s="37"/>
    </row>
    <row r="303" spans="1:13" s="35" customFormat="1" x14ac:dyDescent="0.3">
      <c r="A303" s="27"/>
      <c r="B303" s="28" t="s">
        <v>302</v>
      </c>
      <c r="C303" s="29">
        <v>40</v>
      </c>
      <c r="D303" s="30">
        <v>3</v>
      </c>
      <c r="E303" s="30">
        <v>14</v>
      </c>
      <c r="F303" s="31">
        <v>10</v>
      </c>
      <c r="G303" s="32">
        <v>1</v>
      </c>
      <c r="H303" s="33">
        <v>5464</v>
      </c>
      <c r="I303" s="39">
        <v>200</v>
      </c>
      <c r="J303" s="39"/>
      <c r="K303" s="37">
        <f>K304</f>
        <v>1000000</v>
      </c>
      <c r="L303" s="37"/>
      <c r="M303" s="37"/>
    </row>
    <row r="304" spans="1:13" s="35" customFormat="1" ht="33.6" x14ac:dyDescent="0.3">
      <c r="A304" s="27"/>
      <c r="B304" s="28" t="s">
        <v>303</v>
      </c>
      <c r="C304" s="29">
        <v>40</v>
      </c>
      <c r="D304" s="30">
        <v>3</v>
      </c>
      <c r="E304" s="30">
        <v>14</v>
      </c>
      <c r="F304" s="31">
        <v>10</v>
      </c>
      <c r="G304" s="32">
        <v>1</v>
      </c>
      <c r="H304" s="33">
        <v>5464</v>
      </c>
      <c r="I304" s="39">
        <v>240</v>
      </c>
      <c r="J304" s="39"/>
      <c r="K304" s="37">
        <f>K305</f>
        <v>1000000</v>
      </c>
      <c r="L304" s="37"/>
      <c r="M304" s="37"/>
    </row>
    <row r="305" spans="1:13" s="35" customFormat="1" ht="33.6" x14ac:dyDescent="0.3">
      <c r="A305" s="27"/>
      <c r="B305" s="28" t="s">
        <v>46</v>
      </c>
      <c r="C305" s="29">
        <v>40</v>
      </c>
      <c r="D305" s="30">
        <v>3</v>
      </c>
      <c r="E305" s="30">
        <v>14</v>
      </c>
      <c r="F305" s="31">
        <v>10</v>
      </c>
      <c r="G305" s="32">
        <v>1</v>
      </c>
      <c r="H305" s="33">
        <v>5464</v>
      </c>
      <c r="I305" s="39">
        <v>244</v>
      </c>
      <c r="J305" s="39"/>
      <c r="K305" s="37">
        <v>1000000</v>
      </c>
      <c r="L305" s="37"/>
      <c r="M305" s="37"/>
    </row>
    <row r="306" spans="1:13" s="35" customFormat="1" ht="84" x14ac:dyDescent="0.3">
      <c r="A306" s="27"/>
      <c r="B306" s="28" t="s">
        <v>209</v>
      </c>
      <c r="C306" s="29">
        <v>40</v>
      </c>
      <c r="D306" s="30">
        <v>3</v>
      </c>
      <c r="E306" s="30">
        <v>14</v>
      </c>
      <c r="F306" s="31">
        <v>10</v>
      </c>
      <c r="G306" s="32">
        <v>1</v>
      </c>
      <c r="H306" s="33">
        <v>9999</v>
      </c>
      <c r="I306" s="39"/>
      <c r="J306" s="39"/>
      <c r="K306" s="37">
        <f t="shared" ref="K306:L308" si="26">K307</f>
        <v>2723900</v>
      </c>
      <c r="L306" s="37">
        <f t="shared" si="26"/>
        <v>1596169.3</v>
      </c>
      <c r="M306" s="37">
        <f t="shared" si="21"/>
        <v>58.6</v>
      </c>
    </row>
    <row r="307" spans="1:13" s="35" customFormat="1" x14ac:dyDescent="0.3">
      <c r="A307" s="27"/>
      <c r="B307" s="28" t="s">
        <v>302</v>
      </c>
      <c r="C307" s="29">
        <v>40</v>
      </c>
      <c r="D307" s="30">
        <v>3</v>
      </c>
      <c r="E307" s="30">
        <v>14</v>
      </c>
      <c r="F307" s="31">
        <v>10</v>
      </c>
      <c r="G307" s="32">
        <v>1</v>
      </c>
      <c r="H307" s="33">
        <v>9999</v>
      </c>
      <c r="I307" s="39">
        <v>200</v>
      </c>
      <c r="J307" s="39"/>
      <c r="K307" s="37">
        <f t="shared" si="26"/>
        <v>2723900</v>
      </c>
      <c r="L307" s="37">
        <f t="shared" si="26"/>
        <v>1596169.3</v>
      </c>
      <c r="M307" s="37">
        <f t="shared" si="21"/>
        <v>58.6</v>
      </c>
    </row>
    <row r="308" spans="1:13" s="35" customFormat="1" ht="33.6" x14ac:dyDescent="0.3">
      <c r="A308" s="27"/>
      <c r="B308" s="28" t="s">
        <v>303</v>
      </c>
      <c r="C308" s="29">
        <v>40</v>
      </c>
      <c r="D308" s="30">
        <v>3</v>
      </c>
      <c r="E308" s="30">
        <v>14</v>
      </c>
      <c r="F308" s="31">
        <v>10</v>
      </c>
      <c r="G308" s="32">
        <v>1</v>
      </c>
      <c r="H308" s="33">
        <v>9999</v>
      </c>
      <c r="I308" s="39">
        <v>240</v>
      </c>
      <c r="J308" s="39"/>
      <c r="K308" s="37">
        <f t="shared" si="26"/>
        <v>2723900</v>
      </c>
      <c r="L308" s="37">
        <f t="shared" si="26"/>
        <v>1596169.3</v>
      </c>
      <c r="M308" s="37">
        <f t="shared" si="21"/>
        <v>58.6</v>
      </c>
    </row>
    <row r="309" spans="1:13" s="35" customFormat="1" ht="33.6" x14ac:dyDescent="0.3">
      <c r="A309" s="27"/>
      <c r="B309" s="28" t="s">
        <v>46</v>
      </c>
      <c r="C309" s="29">
        <v>40</v>
      </c>
      <c r="D309" s="30">
        <v>3</v>
      </c>
      <c r="E309" s="30">
        <v>14</v>
      </c>
      <c r="F309" s="31">
        <v>10</v>
      </c>
      <c r="G309" s="32">
        <v>1</v>
      </c>
      <c r="H309" s="33">
        <v>9999</v>
      </c>
      <c r="I309" s="39">
        <v>244</v>
      </c>
      <c r="J309" s="39"/>
      <c r="K309" s="37">
        <v>2723900</v>
      </c>
      <c r="L309" s="37">
        <v>1596169.3</v>
      </c>
      <c r="M309" s="37">
        <f t="shared" si="21"/>
        <v>58.6</v>
      </c>
    </row>
    <row r="310" spans="1:13" s="35" customFormat="1" ht="83.4" customHeight="1" x14ac:dyDescent="0.3">
      <c r="A310" s="27"/>
      <c r="B310" s="28" t="s">
        <v>322</v>
      </c>
      <c r="C310" s="29">
        <v>40</v>
      </c>
      <c r="D310" s="30">
        <v>3</v>
      </c>
      <c r="E310" s="30">
        <v>14</v>
      </c>
      <c r="F310" s="31">
        <v>10</v>
      </c>
      <c r="G310" s="32">
        <v>2</v>
      </c>
      <c r="H310" s="33"/>
      <c r="I310" s="39"/>
      <c r="J310" s="39"/>
      <c r="K310" s="37">
        <f>K311</f>
        <v>17600</v>
      </c>
      <c r="L310" s="37"/>
      <c r="M310" s="37"/>
    </row>
    <row r="311" spans="1:13" s="35" customFormat="1" ht="85.8" customHeight="1" x14ac:dyDescent="0.3">
      <c r="A311" s="27"/>
      <c r="B311" s="28" t="s">
        <v>323</v>
      </c>
      <c r="C311" s="29">
        <v>40</v>
      </c>
      <c r="D311" s="30">
        <v>3</v>
      </c>
      <c r="E311" s="30">
        <v>14</v>
      </c>
      <c r="F311" s="31">
        <v>10</v>
      </c>
      <c r="G311" s="32">
        <v>2</v>
      </c>
      <c r="H311" s="33">
        <v>9999</v>
      </c>
      <c r="I311" s="39"/>
      <c r="J311" s="39"/>
      <c r="K311" s="37">
        <f>K312</f>
        <v>17600</v>
      </c>
      <c r="L311" s="37"/>
      <c r="M311" s="37"/>
    </row>
    <row r="312" spans="1:13" s="35" customFormat="1" x14ac:dyDescent="0.3">
      <c r="A312" s="27"/>
      <c r="B312" s="28" t="s">
        <v>302</v>
      </c>
      <c r="C312" s="29">
        <v>40</v>
      </c>
      <c r="D312" s="30">
        <v>3</v>
      </c>
      <c r="E312" s="30">
        <v>14</v>
      </c>
      <c r="F312" s="31">
        <v>10</v>
      </c>
      <c r="G312" s="32">
        <v>2</v>
      </c>
      <c r="H312" s="33">
        <v>9999</v>
      </c>
      <c r="I312" s="39">
        <v>200</v>
      </c>
      <c r="J312" s="39"/>
      <c r="K312" s="37">
        <f>K313</f>
        <v>17600</v>
      </c>
      <c r="L312" s="37"/>
      <c r="M312" s="37"/>
    </row>
    <row r="313" spans="1:13" s="35" customFormat="1" ht="33.6" x14ac:dyDescent="0.3">
      <c r="A313" s="27"/>
      <c r="B313" s="28" t="s">
        <v>303</v>
      </c>
      <c r="C313" s="29">
        <v>40</v>
      </c>
      <c r="D313" s="30">
        <v>3</v>
      </c>
      <c r="E313" s="30">
        <v>14</v>
      </c>
      <c r="F313" s="31">
        <v>10</v>
      </c>
      <c r="G313" s="32">
        <v>2</v>
      </c>
      <c r="H313" s="33">
        <v>9999</v>
      </c>
      <c r="I313" s="39">
        <v>240</v>
      </c>
      <c r="J313" s="39"/>
      <c r="K313" s="37">
        <f>K314</f>
        <v>17600</v>
      </c>
      <c r="L313" s="37"/>
      <c r="M313" s="37"/>
    </row>
    <row r="314" spans="1:13" s="35" customFormat="1" ht="33.6" x14ac:dyDescent="0.3">
      <c r="A314" s="27"/>
      <c r="B314" s="28" t="s">
        <v>46</v>
      </c>
      <c r="C314" s="29">
        <v>40</v>
      </c>
      <c r="D314" s="30">
        <v>3</v>
      </c>
      <c r="E314" s="30">
        <v>14</v>
      </c>
      <c r="F314" s="31">
        <v>10</v>
      </c>
      <c r="G314" s="32">
        <v>2</v>
      </c>
      <c r="H314" s="33">
        <v>9999</v>
      </c>
      <c r="I314" s="39">
        <v>244</v>
      </c>
      <c r="J314" s="39"/>
      <c r="K314" s="37">
        <v>17600</v>
      </c>
      <c r="L314" s="37"/>
      <c r="M314" s="37"/>
    </row>
    <row r="315" spans="1:13" s="35" customFormat="1" ht="84" x14ac:dyDescent="0.3">
      <c r="A315" s="27"/>
      <c r="B315" s="38" t="s">
        <v>295</v>
      </c>
      <c r="C315" s="29">
        <v>40</v>
      </c>
      <c r="D315" s="30">
        <v>3</v>
      </c>
      <c r="E315" s="30">
        <v>14</v>
      </c>
      <c r="F315" s="31">
        <v>10</v>
      </c>
      <c r="G315" s="32">
        <v>3</v>
      </c>
      <c r="H315" s="33">
        <v>0</v>
      </c>
      <c r="I315" s="29"/>
      <c r="J315" s="29"/>
      <c r="K315" s="37">
        <f t="shared" ref="K315:L318" si="27">K316</f>
        <v>88400</v>
      </c>
      <c r="L315" s="37">
        <f t="shared" si="27"/>
        <v>12000</v>
      </c>
      <c r="M315" s="37">
        <f t="shared" si="21"/>
        <v>13.57</v>
      </c>
    </row>
    <row r="316" spans="1:13" s="35" customFormat="1" ht="100.8" x14ac:dyDescent="0.3">
      <c r="A316" s="27"/>
      <c r="B316" s="38" t="s">
        <v>76</v>
      </c>
      <c r="C316" s="29">
        <v>40</v>
      </c>
      <c r="D316" s="30">
        <v>3</v>
      </c>
      <c r="E316" s="30">
        <v>14</v>
      </c>
      <c r="F316" s="31">
        <v>10</v>
      </c>
      <c r="G316" s="32">
        <v>3</v>
      </c>
      <c r="H316" s="33">
        <v>9999</v>
      </c>
      <c r="I316" s="29"/>
      <c r="J316" s="29"/>
      <c r="K316" s="37">
        <f t="shared" si="27"/>
        <v>88400</v>
      </c>
      <c r="L316" s="37">
        <f t="shared" si="27"/>
        <v>12000</v>
      </c>
      <c r="M316" s="37">
        <f t="shared" si="21"/>
        <v>13.57</v>
      </c>
    </row>
    <row r="317" spans="1:13" s="35" customFormat="1" x14ac:dyDescent="0.3">
      <c r="A317" s="27"/>
      <c r="B317" s="28" t="s">
        <v>302</v>
      </c>
      <c r="C317" s="29">
        <v>40</v>
      </c>
      <c r="D317" s="30">
        <v>3</v>
      </c>
      <c r="E317" s="30">
        <v>14</v>
      </c>
      <c r="F317" s="31">
        <v>10</v>
      </c>
      <c r="G317" s="32">
        <v>3</v>
      </c>
      <c r="H317" s="33">
        <v>9999</v>
      </c>
      <c r="I317" s="29">
        <v>200</v>
      </c>
      <c r="J317" s="29"/>
      <c r="K317" s="37">
        <f t="shared" si="27"/>
        <v>88400</v>
      </c>
      <c r="L317" s="37">
        <f t="shared" si="27"/>
        <v>12000</v>
      </c>
      <c r="M317" s="37">
        <f t="shared" si="21"/>
        <v>13.57</v>
      </c>
    </row>
    <row r="318" spans="1:13" s="35" customFormat="1" ht="33.6" x14ac:dyDescent="0.3">
      <c r="A318" s="27"/>
      <c r="B318" s="28" t="s">
        <v>303</v>
      </c>
      <c r="C318" s="29">
        <v>40</v>
      </c>
      <c r="D318" s="30">
        <v>3</v>
      </c>
      <c r="E318" s="30">
        <v>14</v>
      </c>
      <c r="F318" s="31">
        <v>10</v>
      </c>
      <c r="G318" s="32">
        <v>3</v>
      </c>
      <c r="H318" s="33">
        <v>9999</v>
      </c>
      <c r="I318" s="29">
        <v>240</v>
      </c>
      <c r="J318" s="29"/>
      <c r="K318" s="37">
        <f t="shared" si="27"/>
        <v>88400</v>
      </c>
      <c r="L318" s="37">
        <f t="shared" si="27"/>
        <v>12000</v>
      </c>
      <c r="M318" s="37">
        <f t="shared" si="21"/>
        <v>13.57</v>
      </c>
    </row>
    <row r="319" spans="1:13" s="35" customFormat="1" ht="33.6" x14ac:dyDescent="0.3">
      <c r="A319" s="27"/>
      <c r="B319" s="28" t="s">
        <v>46</v>
      </c>
      <c r="C319" s="29">
        <v>40</v>
      </c>
      <c r="D319" s="30">
        <v>3</v>
      </c>
      <c r="E319" s="30">
        <v>14</v>
      </c>
      <c r="F319" s="31">
        <v>10</v>
      </c>
      <c r="G319" s="32">
        <v>3</v>
      </c>
      <c r="H319" s="33">
        <v>9999</v>
      </c>
      <c r="I319" s="39">
        <v>244</v>
      </c>
      <c r="J319" s="39"/>
      <c r="K319" s="37">
        <v>88400</v>
      </c>
      <c r="L319" s="37">
        <v>12000</v>
      </c>
      <c r="M319" s="37">
        <f t="shared" si="21"/>
        <v>13.57</v>
      </c>
    </row>
    <row r="320" spans="1:13" s="35" customFormat="1" ht="50.4" x14ac:dyDescent="0.3">
      <c r="A320" s="27"/>
      <c r="B320" s="38" t="s">
        <v>203</v>
      </c>
      <c r="C320" s="29">
        <v>40</v>
      </c>
      <c r="D320" s="30">
        <v>3</v>
      </c>
      <c r="E320" s="30">
        <v>14</v>
      </c>
      <c r="F320" s="31">
        <v>11</v>
      </c>
      <c r="G320" s="32">
        <v>0</v>
      </c>
      <c r="H320" s="33">
        <v>0</v>
      </c>
      <c r="I320" s="29"/>
      <c r="J320" s="29"/>
      <c r="K320" s="37">
        <f>K321</f>
        <v>304000</v>
      </c>
      <c r="L320" s="37">
        <f>L321</f>
        <v>253334.54</v>
      </c>
      <c r="M320" s="37">
        <f t="shared" si="21"/>
        <v>83.33</v>
      </c>
    </row>
    <row r="321" spans="1:13" s="35" customFormat="1" ht="100.8" x14ac:dyDescent="0.3">
      <c r="A321" s="27"/>
      <c r="B321" s="38" t="s">
        <v>217</v>
      </c>
      <c r="C321" s="29">
        <v>40</v>
      </c>
      <c r="D321" s="30">
        <v>3</v>
      </c>
      <c r="E321" s="30">
        <v>14</v>
      </c>
      <c r="F321" s="31">
        <v>11</v>
      </c>
      <c r="G321" s="32">
        <v>1</v>
      </c>
      <c r="H321" s="33">
        <v>0</v>
      </c>
      <c r="I321" s="29"/>
      <c r="J321" s="29"/>
      <c r="K321" s="37">
        <f>K326+K322</f>
        <v>304000</v>
      </c>
      <c r="L321" s="37">
        <f>L326+L322</f>
        <v>253334.54</v>
      </c>
      <c r="M321" s="37">
        <f t="shared" si="21"/>
        <v>83.33</v>
      </c>
    </row>
    <row r="322" spans="1:13" s="35" customFormat="1" ht="134.4" x14ac:dyDescent="0.3">
      <c r="A322" s="27"/>
      <c r="B322" s="38" t="s">
        <v>111</v>
      </c>
      <c r="C322" s="29">
        <v>40</v>
      </c>
      <c r="D322" s="30">
        <v>3</v>
      </c>
      <c r="E322" s="30">
        <v>14</v>
      </c>
      <c r="F322" s="31">
        <v>11</v>
      </c>
      <c r="G322" s="32">
        <v>1</v>
      </c>
      <c r="H322" s="33">
        <v>5414</v>
      </c>
      <c r="I322" s="29"/>
      <c r="J322" s="29"/>
      <c r="K322" s="37">
        <f t="shared" ref="K322:L324" si="28">K323</f>
        <v>11000</v>
      </c>
      <c r="L322" s="37">
        <f t="shared" si="28"/>
        <v>10995</v>
      </c>
      <c r="M322" s="37">
        <f t="shared" si="21"/>
        <v>99.95</v>
      </c>
    </row>
    <row r="323" spans="1:13" s="35" customFormat="1" x14ac:dyDescent="0.3">
      <c r="A323" s="27"/>
      <c r="B323" s="28" t="s">
        <v>302</v>
      </c>
      <c r="C323" s="29">
        <v>40</v>
      </c>
      <c r="D323" s="30">
        <v>3</v>
      </c>
      <c r="E323" s="30">
        <v>14</v>
      </c>
      <c r="F323" s="31">
        <v>11</v>
      </c>
      <c r="G323" s="32">
        <v>1</v>
      </c>
      <c r="H323" s="33">
        <v>5414</v>
      </c>
      <c r="I323" s="29">
        <v>200</v>
      </c>
      <c r="J323" s="29"/>
      <c r="K323" s="37">
        <f t="shared" si="28"/>
        <v>11000</v>
      </c>
      <c r="L323" s="37">
        <f t="shared" si="28"/>
        <v>10995</v>
      </c>
      <c r="M323" s="37">
        <f t="shared" si="21"/>
        <v>99.95</v>
      </c>
    </row>
    <row r="324" spans="1:13" s="35" customFormat="1" ht="33.6" x14ac:dyDescent="0.3">
      <c r="A324" s="27"/>
      <c r="B324" s="28" t="s">
        <v>303</v>
      </c>
      <c r="C324" s="29">
        <v>40</v>
      </c>
      <c r="D324" s="30">
        <v>3</v>
      </c>
      <c r="E324" s="30">
        <v>14</v>
      </c>
      <c r="F324" s="31">
        <v>11</v>
      </c>
      <c r="G324" s="32">
        <v>1</v>
      </c>
      <c r="H324" s="33">
        <v>5414</v>
      </c>
      <c r="I324" s="29">
        <v>240</v>
      </c>
      <c r="J324" s="29"/>
      <c r="K324" s="37">
        <f t="shared" si="28"/>
        <v>11000</v>
      </c>
      <c r="L324" s="37">
        <f t="shared" si="28"/>
        <v>10995</v>
      </c>
      <c r="M324" s="37">
        <f t="shared" si="21"/>
        <v>99.95</v>
      </c>
    </row>
    <row r="325" spans="1:13" s="35" customFormat="1" ht="33.6" x14ac:dyDescent="0.3">
      <c r="A325" s="27"/>
      <c r="B325" s="28" t="s">
        <v>46</v>
      </c>
      <c r="C325" s="29">
        <v>40</v>
      </c>
      <c r="D325" s="30">
        <v>3</v>
      </c>
      <c r="E325" s="30">
        <v>14</v>
      </c>
      <c r="F325" s="31">
        <v>11</v>
      </c>
      <c r="G325" s="32">
        <v>1</v>
      </c>
      <c r="H325" s="33">
        <v>5414</v>
      </c>
      <c r="I325" s="39">
        <v>244</v>
      </c>
      <c r="J325" s="39"/>
      <c r="K325" s="37">
        <v>11000</v>
      </c>
      <c r="L325" s="37">
        <v>10995</v>
      </c>
      <c r="M325" s="37">
        <f t="shared" si="21"/>
        <v>99.95</v>
      </c>
    </row>
    <row r="326" spans="1:13" s="35" customFormat="1" ht="100.8" x14ac:dyDescent="0.3">
      <c r="A326" s="27"/>
      <c r="B326" s="28" t="s">
        <v>218</v>
      </c>
      <c r="C326" s="29">
        <v>40</v>
      </c>
      <c r="D326" s="30">
        <v>3</v>
      </c>
      <c r="E326" s="30">
        <v>14</v>
      </c>
      <c r="F326" s="31">
        <v>11</v>
      </c>
      <c r="G326" s="32">
        <v>1</v>
      </c>
      <c r="H326" s="33">
        <v>9999</v>
      </c>
      <c r="I326" s="39"/>
      <c r="J326" s="39"/>
      <c r="K326" s="37">
        <f t="shared" ref="K326:L328" si="29">K327</f>
        <v>293000</v>
      </c>
      <c r="L326" s="37">
        <f t="shared" si="29"/>
        <v>242339.54</v>
      </c>
      <c r="M326" s="37">
        <f t="shared" si="21"/>
        <v>82.71</v>
      </c>
    </row>
    <row r="327" spans="1:13" s="35" customFormat="1" x14ac:dyDescent="0.3">
      <c r="A327" s="27"/>
      <c r="B327" s="28" t="s">
        <v>302</v>
      </c>
      <c r="C327" s="29">
        <v>40</v>
      </c>
      <c r="D327" s="30">
        <v>3</v>
      </c>
      <c r="E327" s="30">
        <v>14</v>
      </c>
      <c r="F327" s="31">
        <v>11</v>
      </c>
      <c r="G327" s="32">
        <v>1</v>
      </c>
      <c r="H327" s="33">
        <v>9999</v>
      </c>
      <c r="I327" s="29">
        <v>200</v>
      </c>
      <c r="J327" s="29"/>
      <c r="K327" s="37">
        <f t="shared" si="29"/>
        <v>293000</v>
      </c>
      <c r="L327" s="37">
        <f t="shared" si="29"/>
        <v>242339.54</v>
      </c>
      <c r="M327" s="37">
        <f t="shared" si="21"/>
        <v>82.71</v>
      </c>
    </row>
    <row r="328" spans="1:13" s="35" customFormat="1" ht="33.6" x14ac:dyDescent="0.3">
      <c r="A328" s="27"/>
      <c r="B328" s="28" t="s">
        <v>303</v>
      </c>
      <c r="C328" s="29">
        <v>40</v>
      </c>
      <c r="D328" s="30">
        <v>3</v>
      </c>
      <c r="E328" s="30">
        <v>14</v>
      </c>
      <c r="F328" s="31">
        <v>11</v>
      </c>
      <c r="G328" s="32">
        <v>1</v>
      </c>
      <c r="H328" s="33">
        <v>9999</v>
      </c>
      <c r="I328" s="29">
        <v>240</v>
      </c>
      <c r="J328" s="29"/>
      <c r="K328" s="37">
        <f t="shared" si="29"/>
        <v>293000</v>
      </c>
      <c r="L328" s="37">
        <f t="shared" si="29"/>
        <v>242339.54</v>
      </c>
      <c r="M328" s="37">
        <f t="shared" si="21"/>
        <v>82.71</v>
      </c>
    </row>
    <row r="329" spans="1:13" s="35" customFormat="1" ht="33.6" x14ac:dyDescent="0.3">
      <c r="A329" s="27"/>
      <c r="B329" s="28" t="s">
        <v>46</v>
      </c>
      <c r="C329" s="29">
        <v>40</v>
      </c>
      <c r="D329" s="30">
        <v>3</v>
      </c>
      <c r="E329" s="30">
        <v>14</v>
      </c>
      <c r="F329" s="31">
        <v>11</v>
      </c>
      <c r="G329" s="32">
        <v>1</v>
      </c>
      <c r="H329" s="33">
        <v>9999</v>
      </c>
      <c r="I329" s="39">
        <v>244</v>
      </c>
      <c r="J329" s="39"/>
      <c r="K329" s="37">
        <v>293000</v>
      </c>
      <c r="L329" s="37">
        <v>242339.54</v>
      </c>
      <c r="M329" s="37">
        <f t="shared" si="21"/>
        <v>82.71</v>
      </c>
    </row>
    <row r="330" spans="1:13" s="35" customFormat="1" x14ac:dyDescent="0.3">
      <c r="A330" s="27"/>
      <c r="B330" s="36" t="s">
        <v>270</v>
      </c>
      <c r="C330" s="29">
        <v>40</v>
      </c>
      <c r="D330" s="30">
        <v>4</v>
      </c>
      <c r="E330" s="30"/>
      <c r="F330" s="31"/>
      <c r="G330" s="32"/>
      <c r="H330" s="33"/>
      <c r="I330" s="29"/>
      <c r="J330" s="29"/>
      <c r="K330" s="37">
        <f>K331+K358+K382+K388+K402+K422</f>
        <v>260143714.21000001</v>
      </c>
      <c r="L330" s="37">
        <f>L331+L358+L382+L388+L402+L422</f>
        <v>210255662.91</v>
      </c>
      <c r="M330" s="37">
        <f t="shared" si="21"/>
        <v>80.819999999999993</v>
      </c>
    </row>
    <row r="331" spans="1:13" s="35" customFormat="1" x14ac:dyDescent="0.3">
      <c r="A331" s="27"/>
      <c r="B331" s="36" t="s">
        <v>124</v>
      </c>
      <c r="C331" s="29">
        <v>40</v>
      </c>
      <c r="D331" s="30">
        <v>4</v>
      </c>
      <c r="E331" s="30">
        <v>1</v>
      </c>
      <c r="F331" s="31"/>
      <c r="G331" s="32"/>
      <c r="H331" s="33"/>
      <c r="I331" s="29"/>
      <c r="J331" s="29"/>
      <c r="K331" s="37">
        <f>K332</f>
        <v>1063459</v>
      </c>
      <c r="L331" s="37">
        <f>L332</f>
        <v>444269.14</v>
      </c>
      <c r="M331" s="37">
        <f t="shared" si="21"/>
        <v>41.78</v>
      </c>
    </row>
    <row r="332" spans="1:13" s="35" customFormat="1" ht="33.6" x14ac:dyDescent="0.3">
      <c r="A332" s="27"/>
      <c r="B332" s="38" t="s">
        <v>258</v>
      </c>
      <c r="C332" s="29">
        <v>40</v>
      </c>
      <c r="D332" s="30">
        <v>4</v>
      </c>
      <c r="E332" s="30">
        <v>1</v>
      </c>
      <c r="F332" s="31">
        <v>6</v>
      </c>
      <c r="G332" s="32">
        <v>0</v>
      </c>
      <c r="H332" s="33">
        <v>0</v>
      </c>
      <c r="I332" s="29"/>
      <c r="J332" s="29"/>
      <c r="K332" s="37">
        <f>K333+K351</f>
        <v>1063459</v>
      </c>
      <c r="L332" s="37">
        <f>L333+L351</f>
        <v>444269.14</v>
      </c>
      <c r="M332" s="37">
        <f t="shared" si="21"/>
        <v>41.78</v>
      </c>
    </row>
    <row r="333" spans="1:13" s="35" customFormat="1" ht="50.4" x14ac:dyDescent="0.3">
      <c r="A333" s="27"/>
      <c r="B333" s="38" t="s">
        <v>135</v>
      </c>
      <c r="C333" s="29">
        <v>40</v>
      </c>
      <c r="D333" s="30">
        <v>4</v>
      </c>
      <c r="E333" s="30">
        <v>1</v>
      </c>
      <c r="F333" s="31">
        <v>6</v>
      </c>
      <c r="G333" s="32">
        <v>1</v>
      </c>
      <c r="H333" s="33">
        <v>0</v>
      </c>
      <c r="I333" s="29"/>
      <c r="J333" s="29"/>
      <c r="K333" s="37">
        <f>K338+K334+K347</f>
        <v>582659</v>
      </c>
      <c r="L333" s="37">
        <f>L338+L334+L347</f>
        <v>444269.14</v>
      </c>
      <c r="M333" s="37">
        <f t="shared" si="21"/>
        <v>76.25</v>
      </c>
    </row>
    <row r="334" spans="1:13" s="35" customFormat="1" ht="67.2" x14ac:dyDescent="0.3">
      <c r="A334" s="27"/>
      <c r="B334" s="38" t="s">
        <v>315</v>
      </c>
      <c r="C334" s="29">
        <v>40</v>
      </c>
      <c r="D334" s="30">
        <v>4</v>
      </c>
      <c r="E334" s="30">
        <v>1</v>
      </c>
      <c r="F334" s="31">
        <v>6</v>
      </c>
      <c r="G334" s="32">
        <v>1</v>
      </c>
      <c r="H334" s="33">
        <v>5083</v>
      </c>
      <c r="I334" s="29"/>
      <c r="J334" s="29"/>
      <c r="K334" s="37">
        <f t="shared" ref="K334:L336" si="30">K335</f>
        <v>72690</v>
      </c>
      <c r="L334" s="37">
        <f t="shared" si="30"/>
        <v>72690</v>
      </c>
      <c r="M334" s="37">
        <f t="shared" si="21"/>
        <v>100</v>
      </c>
    </row>
    <row r="335" spans="1:13" s="35" customFormat="1" ht="33.6" x14ac:dyDescent="0.3">
      <c r="A335" s="27"/>
      <c r="B335" s="38" t="s">
        <v>287</v>
      </c>
      <c r="C335" s="29">
        <v>40</v>
      </c>
      <c r="D335" s="30">
        <v>4</v>
      </c>
      <c r="E335" s="30">
        <v>1</v>
      </c>
      <c r="F335" s="31">
        <v>6</v>
      </c>
      <c r="G335" s="32">
        <v>1</v>
      </c>
      <c r="H335" s="33">
        <v>5083</v>
      </c>
      <c r="I335" s="29">
        <v>600</v>
      </c>
      <c r="J335" s="29"/>
      <c r="K335" s="37">
        <f t="shared" si="30"/>
        <v>72690</v>
      </c>
      <c r="L335" s="37">
        <f t="shared" si="30"/>
        <v>72690</v>
      </c>
      <c r="M335" s="37">
        <f t="shared" si="21"/>
        <v>100</v>
      </c>
    </row>
    <row r="336" spans="1:13" s="35" customFormat="1" x14ac:dyDescent="0.3">
      <c r="A336" s="27"/>
      <c r="B336" s="38" t="s">
        <v>98</v>
      </c>
      <c r="C336" s="29">
        <v>40</v>
      </c>
      <c r="D336" s="30">
        <v>4</v>
      </c>
      <c r="E336" s="30">
        <v>1</v>
      </c>
      <c r="F336" s="31">
        <v>6</v>
      </c>
      <c r="G336" s="32">
        <v>1</v>
      </c>
      <c r="H336" s="33">
        <v>5083</v>
      </c>
      <c r="I336" s="29">
        <v>620</v>
      </c>
      <c r="J336" s="29"/>
      <c r="K336" s="37">
        <f t="shared" si="30"/>
        <v>72690</v>
      </c>
      <c r="L336" s="37">
        <f t="shared" si="30"/>
        <v>72690</v>
      </c>
      <c r="M336" s="37">
        <f t="shared" si="21"/>
        <v>100</v>
      </c>
    </row>
    <row r="337" spans="1:13" s="35" customFormat="1" x14ac:dyDescent="0.3">
      <c r="A337" s="27"/>
      <c r="B337" s="38" t="s">
        <v>99</v>
      </c>
      <c r="C337" s="29">
        <v>40</v>
      </c>
      <c r="D337" s="30">
        <v>4</v>
      </c>
      <c r="E337" s="30">
        <v>1</v>
      </c>
      <c r="F337" s="31">
        <v>6</v>
      </c>
      <c r="G337" s="32">
        <v>1</v>
      </c>
      <c r="H337" s="33">
        <v>5083</v>
      </c>
      <c r="I337" s="29">
        <v>622</v>
      </c>
      <c r="J337" s="29"/>
      <c r="K337" s="37">
        <v>72690</v>
      </c>
      <c r="L337" s="37">
        <v>72690</v>
      </c>
      <c r="M337" s="37">
        <f t="shared" si="21"/>
        <v>100</v>
      </c>
    </row>
    <row r="338" spans="1:13" s="35" customFormat="1" ht="67.2" x14ac:dyDescent="0.3">
      <c r="A338" s="27"/>
      <c r="B338" s="38" t="s">
        <v>112</v>
      </c>
      <c r="C338" s="29">
        <v>40</v>
      </c>
      <c r="D338" s="30">
        <v>4</v>
      </c>
      <c r="E338" s="30">
        <v>1</v>
      </c>
      <c r="F338" s="31">
        <v>6</v>
      </c>
      <c r="G338" s="32">
        <v>1</v>
      </c>
      <c r="H338" s="33">
        <v>5604</v>
      </c>
      <c r="I338" s="29"/>
      <c r="J338" s="29"/>
      <c r="K338" s="37">
        <f>K342+K339</f>
        <v>437279</v>
      </c>
      <c r="L338" s="37">
        <f>L342+L339</f>
        <v>298889.14</v>
      </c>
      <c r="M338" s="37">
        <f t="shared" si="21"/>
        <v>68.349999999999994</v>
      </c>
    </row>
    <row r="339" spans="1:13" s="35" customFormat="1" ht="50.4" x14ac:dyDescent="0.3">
      <c r="A339" s="27"/>
      <c r="B339" s="38" t="s">
        <v>279</v>
      </c>
      <c r="C339" s="29">
        <v>40</v>
      </c>
      <c r="D339" s="30">
        <v>4</v>
      </c>
      <c r="E339" s="30">
        <v>1</v>
      </c>
      <c r="F339" s="31">
        <v>6</v>
      </c>
      <c r="G339" s="32">
        <v>1</v>
      </c>
      <c r="H339" s="33">
        <v>5604</v>
      </c>
      <c r="I339" s="29">
        <v>100</v>
      </c>
      <c r="J339" s="29"/>
      <c r="K339" s="37">
        <f>K340</f>
        <v>45418</v>
      </c>
      <c r="L339" s="37">
        <f>L340</f>
        <v>5377.77</v>
      </c>
      <c r="M339" s="37">
        <f t="shared" si="21"/>
        <v>11.84</v>
      </c>
    </row>
    <row r="340" spans="1:13" s="35" customFormat="1" x14ac:dyDescent="0.3">
      <c r="A340" s="27"/>
      <c r="B340" s="38" t="s">
        <v>53</v>
      </c>
      <c r="C340" s="29">
        <v>40</v>
      </c>
      <c r="D340" s="30">
        <v>4</v>
      </c>
      <c r="E340" s="30">
        <v>1</v>
      </c>
      <c r="F340" s="31">
        <v>6</v>
      </c>
      <c r="G340" s="32">
        <v>1</v>
      </c>
      <c r="H340" s="33">
        <v>5604</v>
      </c>
      <c r="I340" s="29">
        <v>110</v>
      </c>
      <c r="J340" s="29"/>
      <c r="K340" s="37">
        <f>K341</f>
        <v>45418</v>
      </c>
      <c r="L340" s="37">
        <f>L341</f>
        <v>5377.77</v>
      </c>
      <c r="M340" s="37">
        <f t="shared" si="21"/>
        <v>11.84</v>
      </c>
    </row>
    <row r="341" spans="1:13" s="35" customFormat="1" ht="33.6" x14ac:dyDescent="0.3">
      <c r="A341" s="27"/>
      <c r="B341" s="38" t="s">
        <v>284</v>
      </c>
      <c r="C341" s="29">
        <v>40</v>
      </c>
      <c r="D341" s="30">
        <v>4</v>
      </c>
      <c r="E341" s="30">
        <v>1</v>
      </c>
      <c r="F341" s="31">
        <v>6</v>
      </c>
      <c r="G341" s="32">
        <v>1</v>
      </c>
      <c r="H341" s="33">
        <v>5604</v>
      </c>
      <c r="I341" s="29">
        <v>111</v>
      </c>
      <c r="J341" s="29"/>
      <c r="K341" s="37">
        <v>45418</v>
      </c>
      <c r="L341" s="37">
        <v>5377.77</v>
      </c>
      <c r="M341" s="37">
        <f t="shared" si="21"/>
        <v>11.84</v>
      </c>
    </row>
    <row r="342" spans="1:13" s="35" customFormat="1" ht="33.6" x14ac:dyDescent="0.3">
      <c r="A342" s="27"/>
      <c r="B342" s="28" t="s">
        <v>287</v>
      </c>
      <c r="C342" s="29">
        <v>40</v>
      </c>
      <c r="D342" s="30">
        <v>4</v>
      </c>
      <c r="E342" s="30">
        <v>1</v>
      </c>
      <c r="F342" s="31">
        <v>6</v>
      </c>
      <c r="G342" s="32">
        <v>1</v>
      </c>
      <c r="H342" s="33">
        <v>5604</v>
      </c>
      <c r="I342" s="29">
        <v>600</v>
      </c>
      <c r="J342" s="29"/>
      <c r="K342" s="37">
        <f>K343+K345</f>
        <v>391861</v>
      </c>
      <c r="L342" s="37">
        <f>L343+L345</f>
        <v>293511.37</v>
      </c>
      <c r="M342" s="37">
        <f t="shared" si="21"/>
        <v>74.900000000000006</v>
      </c>
    </row>
    <row r="343" spans="1:13" s="35" customFormat="1" x14ac:dyDescent="0.3">
      <c r="A343" s="27"/>
      <c r="B343" s="28" t="s">
        <v>131</v>
      </c>
      <c r="C343" s="29">
        <v>40</v>
      </c>
      <c r="D343" s="30">
        <v>4</v>
      </c>
      <c r="E343" s="30">
        <v>1</v>
      </c>
      <c r="F343" s="31">
        <v>6</v>
      </c>
      <c r="G343" s="32">
        <v>1</v>
      </c>
      <c r="H343" s="33">
        <v>5604</v>
      </c>
      <c r="I343" s="29">
        <v>610</v>
      </c>
      <c r="J343" s="29"/>
      <c r="K343" s="37">
        <f>K344</f>
        <v>163661</v>
      </c>
      <c r="L343" s="37">
        <f>L344</f>
        <v>135760.39000000001</v>
      </c>
      <c r="M343" s="37">
        <f t="shared" si="21"/>
        <v>82.95</v>
      </c>
    </row>
    <row r="344" spans="1:13" s="35" customFormat="1" x14ac:dyDescent="0.3">
      <c r="A344" s="27"/>
      <c r="B344" s="28" t="s">
        <v>97</v>
      </c>
      <c r="C344" s="29">
        <v>40</v>
      </c>
      <c r="D344" s="30">
        <v>4</v>
      </c>
      <c r="E344" s="30">
        <v>1</v>
      </c>
      <c r="F344" s="31">
        <v>6</v>
      </c>
      <c r="G344" s="32">
        <v>1</v>
      </c>
      <c r="H344" s="33">
        <v>5604</v>
      </c>
      <c r="I344" s="39">
        <v>612</v>
      </c>
      <c r="J344" s="39"/>
      <c r="K344" s="37">
        <v>163661</v>
      </c>
      <c r="L344" s="37">
        <v>135760.39000000001</v>
      </c>
      <c r="M344" s="37">
        <f t="shared" si="21"/>
        <v>82.95</v>
      </c>
    </row>
    <row r="345" spans="1:13" s="35" customFormat="1" x14ac:dyDescent="0.3">
      <c r="A345" s="27"/>
      <c r="B345" s="38" t="s">
        <v>98</v>
      </c>
      <c r="C345" s="29">
        <v>40</v>
      </c>
      <c r="D345" s="30">
        <v>4</v>
      </c>
      <c r="E345" s="30">
        <v>1</v>
      </c>
      <c r="F345" s="31">
        <v>6</v>
      </c>
      <c r="G345" s="32">
        <v>1</v>
      </c>
      <c r="H345" s="33">
        <v>5604</v>
      </c>
      <c r="I345" s="39">
        <v>620</v>
      </c>
      <c r="J345" s="39"/>
      <c r="K345" s="37">
        <f>K346</f>
        <v>228200</v>
      </c>
      <c r="L345" s="37">
        <f>L346</f>
        <v>157750.98000000001</v>
      </c>
      <c r="M345" s="37">
        <f t="shared" si="21"/>
        <v>69.13</v>
      </c>
    </row>
    <row r="346" spans="1:13" s="35" customFormat="1" x14ac:dyDescent="0.3">
      <c r="A346" s="27"/>
      <c r="B346" s="38" t="s">
        <v>99</v>
      </c>
      <c r="C346" s="29">
        <v>40</v>
      </c>
      <c r="D346" s="30">
        <v>4</v>
      </c>
      <c r="E346" s="30">
        <v>1</v>
      </c>
      <c r="F346" s="31">
        <v>6</v>
      </c>
      <c r="G346" s="32">
        <v>1</v>
      </c>
      <c r="H346" s="33">
        <v>5604</v>
      </c>
      <c r="I346" s="39">
        <v>622</v>
      </c>
      <c r="J346" s="39"/>
      <c r="K346" s="37">
        <v>228200</v>
      </c>
      <c r="L346" s="37">
        <v>157750.98000000001</v>
      </c>
      <c r="M346" s="37">
        <f t="shared" si="21"/>
        <v>69.13</v>
      </c>
    </row>
    <row r="347" spans="1:13" s="35" customFormat="1" ht="67.2" x14ac:dyDescent="0.3">
      <c r="A347" s="27"/>
      <c r="B347" s="38" t="s">
        <v>171</v>
      </c>
      <c r="C347" s="29">
        <v>40</v>
      </c>
      <c r="D347" s="30">
        <v>4</v>
      </c>
      <c r="E347" s="30">
        <v>1</v>
      </c>
      <c r="F347" s="31">
        <v>6</v>
      </c>
      <c r="G347" s="32">
        <v>1</v>
      </c>
      <c r="H347" s="33">
        <v>5683</v>
      </c>
      <c r="I347" s="39"/>
      <c r="J347" s="39"/>
      <c r="K347" s="37">
        <f t="shared" ref="K347:L349" si="31">K348</f>
        <v>72690</v>
      </c>
      <c r="L347" s="37">
        <f t="shared" si="31"/>
        <v>72690</v>
      </c>
      <c r="M347" s="37">
        <f t="shared" si="21"/>
        <v>100</v>
      </c>
    </row>
    <row r="348" spans="1:13" s="35" customFormat="1" ht="33.6" x14ac:dyDescent="0.3">
      <c r="A348" s="27"/>
      <c r="B348" s="38" t="s">
        <v>287</v>
      </c>
      <c r="C348" s="29">
        <v>40</v>
      </c>
      <c r="D348" s="30">
        <v>4</v>
      </c>
      <c r="E348" s="30">
        <v>1</v>
      </c>
      <c r="F348" s="31">
        <v>6</v>
      </c>
      <c r="G348" s="32">
        <v>1</v>
      </c>
      <c r="H348" s="33">
        <v>5683</v>
      </c>
      <c r="I348" s="39">
        <v>600</v>
      </c>
      <c r="J348" s="39"/>
      <c r="K348" s="37">
        <f t="shared" si="31"/>
        <v>72690</v>
      </c>
      <c r="L348" s="37">
        <f t="shared" si="31"/>
        <v>72690</v>
      </c>
      <c r="M348" s="37">
        <f t="shared" si="21"/>
        <v>100</v>
      </c>
    </row>
    <row r="349" spans="1:13" s="35" customFormat="1" x14ac:dyDescent="0.3">
      <c r="A349" s="27"/>
      <c r="B349" s="38" t="s">
        <v>98</v>
      </c>
      <c r="C349" s="29">
        <v>40</v>
      </c>
      <c r="D349" s="30">
        <v>4</v>
      </c>
      <c r="E349" s="30">
        <v>1</v>
      </c>
      <c r="F349" s="31">
        <v>6</v>
      </c>
      <c r="G349" s="32">
        <v>1</v>
      </c>
      <c r="H349" s="33">
        <v>5683</v>
      </c>
      <c r="I349" s="39">
        <v>620</v>
      </c>
      <c r="J349" s="39"/>
      <c r="K349" s="37">
        <f t="shared" si="31"/>
        <v>72690</v>
      </c>
      <c r="L349" s="37">
        <f t="shared" si="31"/>
        <v>72690</v>
      </c>
      <c r="M349" s="37">
        <f t="shared" si="21"/>
        <v>100</v>
      </c>
    </row>
    <row r="350" spans="1:13" s="35" customFormat="1" x14ac:dyDescent="0.3">
      <c r="A350" s="27"/>
      <c r="B350" s="38" t="s">
        <v>99</v>
      </c>
      <c r="C350" s="29">
        <v>40</v>
      </c>
      <c r="D350" s="30">
        <v>4</v>
      </c>
      <c r="E350" s="30">
        <v>1</v>
      </c>
      <c r="F350" s="31">
        <v>6</v>
      </c>
      <c r="G350" s="32">
        <v>1</v>
      </c>
      <c r="H350" s="33">
        <v>5683</v>
      </c>
      <c r="I350" s="39">
        <v>622</v>
      </c>
      <c r="J350" s="39"/>
      <c r="K350" s="37">
        <v>72690</v>
      </c>
      <c r="L350" s="37">
        <v>72690</v>
      </c>
      <c r="M350" s="37">
        <f t="shared" si="21"/>
        <v>100</v>
      </c>
    </row>
    <row r="351" spans="1:13" s="35" customFormat="1" ht="59.4" customHeight="1" x14ac:dyDescent="0.3">
      <c r="A351" s="27"/>
      <c r="B351" s="38" t="s">
        <v>278</v>
      </c>
      <c r="C351" s="29">
        <v>40</v>
      </c>
      <c r="D351" s="30">
        <v>4</v>
      </c>
      <c r="E351" s="30">
        <v>1</v>
      </c>
      <c r="F351" s="31">
        <v>6</v>
      </c>
      <c r="G351" s="32">
        <v>2</v>
      </c>
      <c r="H351" s="33">
        <v>0</v>
      </c>
      <c r="I351" s="39"/>
      <c r="J351" s="39"/>
      <c r="K351" s="37">
        <f>K352</f>
        <v>480800</v>
      </c>
      <c r="L351" s="37">
        <f>L352</f>
        <v>0</v>
      </c>
      <c r="M351" s="37"/>
    </row>
    <row r="352" spans="1:13" s="35" customFormat="1" ht="66.599999999999994" customHeight="1" x14ac:dyDescent="0.3">
      <c r="A352" s="27"/>
      <c r="B352" s="38" t="s">
        <v>318</v>
      </c>
      <c r="C352" s="29">
        <v>40</v>
      </c>
      <c r="D352" s="30">
        <v>4</v>
      </c>
      <c r="E352" s="30">
        <v>1</v>
      </c>
      <c r="F352" s="31">
        <v>6</v>
      </c>
      <c r="G352" s="32">
        <v>2</v>
      </c>
      <c r="H352" s="33">
        <v>9999</v>
      </c>
      <c r="I352" s="39"/>
      <c r="J352" s="39"/>
      <c r="K352" s="37">
        <f>K353</f>
        <v>480800</v>
      </c>
      <c r="L352" s="37">
        <f>L353</f>
        <v>0</v>
      </c>
      <c r="M352" s="37"/>
    </row>
    <row r="353" spans="1:13" s="35" customFormat="1" ht="33.6" x14ac:dyDescent="0.3">
      <c r="A353" s="27"/>
      <c r="B353" s="28" t="s">
        <v>287</v>
      </c>
      <c r="C353" s="29">
        <v>40</v>
      </c>
      <c r="D353" s="30">
        <v>4</v>
      </c>
      <c r="E353" s="30">
        <v>1</v>
      </c>
      <c r="F353" s="31">
        <v>6</v>
      </c>
      <c r="G353" s="32">
        <v>2</v>
      </c>
      <c r="H353" s="33">
        <v>9999</v>
      </c>
      <c r="I353" s="39">
        <v>600</v>
      </c>
      <c r="J353" s="39"/>
      <c r="K353" s="37">
        <f>K354+K356</f>
        <v>480800</v>
      </c>
      <c r="L353" s="37">
        <f>L354+L356</f>
        <v>0</v>
      </c>
      <c r="M353" s="37"/>
    </row>
    <row r="354" spans="1:13" s="35" customFormat="1" x14ac:dyDescent="0.3">
      <c r="A354" s="27"/>
      <c r="B354" s="28" t="s">
        <v>131</v>
      </c>
      <c r="C354" s="29">
        <v>40</v>
      </c>
      <c r="D354" s="30">
        <v>4</v>
      </c>
      <c r="E354" s="30">
        <v>1</v>
      </c>
      <c r="F354" s="31">
        <v>6</v>
      </c>
      <c r="G354" s="32">
        <v>2</v>
      </c>
      <c r="H354" s="33">
        <v>9999</v>
      </c>
      <c r="I354" s="39">
        <v>610</v>
      </c>
      <c r="J354" s="39"/>
      <c r="K354" s="37">
        <f>K355</f>
        <v>100000</v>
      </c>
      <c r="L354" s="37">
        <f>L355</f>
        <v>0</v>
      </c>
      <c r="M354" s="37"/>
    </row>
    <row r="355" spans="1:13" s="35" customFormat="1" x14ac:dyDescent="0.3">
      <c r="A355" s="27"/>
      <c r="B355" s="28" t="s">
        <v>97</v>
      </c>
      <c r="C355" s="29">
        <v>40</v>
      </c>
      <c r="D355" s="30">
        <v>4</v>
      </c>
      <c r="E355" s="30">
        <v>1</v>
      </c>
      <c r="F355" s="31">
        <v>6</v>
      </c>
      <c r="G355" s="32">
        <v>2</v>
      </c>
      <c r="H355" s="33">
        <v>9999</v>
      </c>
      <c r="I355" s="39">
        <v>612</v>
      </c>
      <c r="J355" s="39"/>
      <c r="K355" s="37">
        <v>100000</v>
      </c>
      <c r="L355" s="37"/>
      <c r="M355" s="37"/>
    </row>
    <row r="356" spans="1:13" s="35" customFormat="1" x14ac:dyDescent="0.3">
      <c r="A356" s="27"/>
      <c r="B356" s="38" t="s">
        <v>98</v>
      </c>
      <c r="C356" s="29">
        <v>40</v>
      </c>
      <c r="D356" s="30">
        <v>4</v>
      </c>
      <c r="E356" s="30">
        <v>1</v>
      </c>
      <c r="F356" s="31">
        <v>6</v>
      </c>
      <c r="G356" s="32">
        <v>2</v>
      </c>
      <c r="H356" s="33">
        <v>9999</v>
      </c>
      <c r="I356" s="39">
        <v>620</v>
      </c>
      <c r="J356" s="39"/>
      <c r="K356" s="37">
        <f>K357</f>
        <v>380800</v>
      </c>
      <c r="L356" s="37"/>
      <c r="M356" s="37"/>
    </row>
    <row r="357" spans="1:13" s="35" customFormat="1" x14ac:dyDescent="0.3">
      <c r="A357" s="27"/>
      <c r="B357" s="38" t="s">
        <v>99</v>
      </c>
      <c r="C357" s="29">
        <v>40</v>
      </c>
      <c r="D357" s="30">
        <v>4</v>
      </c>
      <c r="E357" s="30">
        <v>1</v>
      </c>
      <c r="F357" s="31">
        <v>6</v>
      </c>
      <c r="G357" s="32">
        <v>2</v>
      </c>
      <c r="H357" s="33">
        <v>9999</v>
      </c>
      <c r="I357" s="39">
        <v>622</v>
      </c>
      <c r="J357" s="39"/>
      <c r="K357" s="37">
        <v>380800</v>
      </c>
      <c r="L357" s="37"/>
      <c r="M357" s="37"/>
    </row>
    <row r="358" spans="1:13" s="35" customFormat="1" x14ac:dyDescent="0.3">
      <c r="A358" s="27"/>
      <c r="B358" s="36" t="s">
        <v>100</v>
      </c>
      <c r="C358" s="29">
        <v>40</v>
      </c>
      <c r="D358" s="30">
        <v>4</v>
      </c>
      <c r="E358" s="30">
        <v>5</v>
      </c>
      <c r="F358" s="31"/>
      <c r="G358" s="32"/>
      <c r="H358" s="33"/>
      <c r="I358" s="29"/>
      <c r="J358" s="29"/>
      <c r="K358" s="37">
        <f>K359</f>
        <v>39737300</v>
      </c>
      <c r="L358" s="37">
        <f>L359</f>
        <v>29587031.300000001</v>
      </c>
      <c r="M358" s="37">
        <f t="shared" si="21"/>
        <v>74.459999999999994</v>
      </c>
    </row>
    <row r="359" spans="1:13" s="35" customFormat="1" ht="50.4" x14ac:dyDescent="0.3">
      <c r="A359" s="27"/>
      <c r="B359" s="38" t="s">
        <v>204</v>
      </c>
      <c r="C359" s="29">
        <v>40</v>
      </c>
      <c r="D359" s="30">
        <v>4</v>
      </c>
      <c r="E359" s="30">
        <v>5</v>
      </c>
      <c r="F359" s="31">
        <v>7</v>
      </c>
      <c r="G359" s="32">
        <v>0</v>
      </c>
      <c r="H359" s="33">
        <v>0</v>
      </c>
      <c r="I359" s="29"/>
      <c r="J359" s="29"/>
      <c r="K359" s="37">
        <f>K360+K364+K368+K377</f>
        <v>39737300</v>
      </c>
      <c r="L359" s="37">
        <f>L360+L364+L368+L377</f>
        <v>29587031.300000001</v>
      </c>
      <c r="M359" s="37">
        <f t="shared" si="21"/>
        <v>74.459999999999994</v>
      </c>
    </row>
    <row r="360" spans="1:13" s="35" customFormat="1" ht="67.2" x14ac:dyDescent="0.3">
      <c r="A360" s="27"/>
      <c r="B360" s="38" t="s">
        <v>136</v>
      </c>
      <c r="C360" s="29">
        <v>40</v>
      </c>
      <c r="D360" s="30">
        <v>4</v>
      </c>
      <c r="E360" s="30">
        <v>5</v>
      </c>
      <c r="F360" s="31">
        <v>7</v>
      </c>
      <c r="G360" s="32">
        <v>1</v>
      </c>
      <c r="H360" s="33">
        <v>0</v>
      </c>
      <c r="I360" s="29"/>
      <c r="J360" s="29"/>
      <c r="K360" s="37">
        <f t="shared" ref="K360:L362" si="32">K361</f>
        <v>25396800</v>
      </c>
      <c r="L360" s="37">
        <f t="shared" si="32"/>
        <v>16360157</v>
      </c>
      <c r="M360" s="37">
        <f t="shared" si="21"/>
        <v>64.42</v>
      </c>
    </row>
    <row r="361" spans="1:13" s="35" customFormat="1" ht="100.8" x14ac:dyDescent="0.3">
      <c r="A361" s="27"/>
      <c r="B361" s="38" t="s">
        <v>113</v>
      </c>
      <c r="C361" s="29">
        <v>40</v>
      </c>
      <c r="D361" s="30">
        <v>4</v>
      </c>
      <c r="E361" s="30">
        <v>5</v>
      </c>
      <c r="F361" s="31">
        <v>7</v>
      </c>
      <c r="G361" s="32">
        <v>1</v>
      </c>
      <c r="H361" s="33">
        <v>5522</v>
      </c>
      <c r="I361" s="29"/>
      <c r="J361" s="29"/>
      <c r="K361" s="37">
        <f t="shared" si="32"/>
        <v>25396800</v>
      </c>
      <c r="L361" s="37">
        <f t="shared" si="32"/>
        <v>16360157</v>
      </c>
      <c r="M361" s="37">
        <f t="shared" si="21"/>
        <v>64.42</v>
      </c>
    </row>
    <row r="362" spans="1:13" s="35" customFormat="1" x14ac:dyDescent="0.3">
      <c r="A362" s="27"/>
      <c r="B362" s="28" t="s">
        <v>121</v>
      </c>
      <c r="C362" s="29">
        <v>40</v>
      </c>
      <c r="D362" s="30">
        <v>4</v>
      </c>
      <c r="E362" s="30">
        <v>5</v>
      </c>
      <c r="F362" s="31">
        <v>7</v>
      </c>
      <c r="G362" s="32">
        <v>1</v>
      </c>
      <c r="H362" s="33">
        <v>5522</v>
      </c>
      <c r="I362" s="29">
        <v>800</v>
      </c>
      <c r="J362" s="29"/>
      <c r="K362" s="37">
        <f t="shared" si="32"/>
        <v>25396800</v>
      </c>
      <c r="L362" s="37">
        <f t="shared" si="32"/>
        <v>16360157</v>
      </c>
      <c r="M362" s="37">
        <f t="shared" si="21"/>
        <v>64.42</v>
      </c>
    </row>
    <row r="363" spans="1:13" s="35" customFormat="1" ht="33.6" x14ac:dyDescent="0.3">
      <c r="A363" s="27"/>
      <c r="B363" s="28" t="s">
        <v>286</v>
      </c>
      <c r="C363" s="29">
        <v>40</v>
      </c>
      <c r="D363" s="30">
        <v>4</v>
      </c>
      <c r="E363" s="30">
        <v>5</v>
      </c>
      <c r="F363" s="31">
        <v>7</v>
      </c>
      <c r="G363" s="32">
        <v>1</v>
      </c>
      <c r="H363" s="33">
        <v>5522</v>
      </c>
      <c r="I363" s="39">
        <v>810</v>
      </c>
      <c r="J363" s="39"/>
      <c r="K363" s="37">
        <v>25396800</v>
      </c>
      <c r="L363" s="37">
        <v>16360157</v>
      </c>
      <c r="M363" s="37">
        <f t="shared" ref="M363:M426" si="33">ROUND(L363/K363*100,2)</f>
        <v>64.42</v>
      </c>
    </row>
    <row r="364" spans="1:13" s="35" customFormat="1" ht="67.2" x14ac:dyDescent="0.3">
      <c r="A364" s="27"/>
      <c r="B364" s="38" t="s">
        <v>137</v>
      </c>
      <c r="C364" s="29">
        <v>40</v>
      </c>
      <c r="D364" s="30">
        <v>4</v>
      </c>
      <c r="E364" s="30">
        <v>5</v>
      </c>
      <c r="F364" s="31">
        <v>7</v>
      </c>
      <c r="G364" s="32">
        <v>2</v>
      </c>
      <c r="H364" s="33">
        <v>0</v>
      </c>
      <c r="I364" s="29"/>
      <c r="J364" s="29"/>
      <c r="K364" s="37">
        <f t="shared" ref="K364:L366" si="34">K365</f>
        <v>13008100</v>
      </c>
      <c r="L364" s="37">
        <f t="shared" si="34"/>
        <v>13008100</v>
      </c>
      <c r="M364" s="37">
        <f t="shared" si="33"/>
        <v>100</v>
      </c>
    </row>
    <row r="365" spans="1:13" s="35" customFormat="1" ht="84" x14ac:dyDescent="0.3">
      <c r="A365" s="27"/>
      <c r="B365" s="38" t="s">
        <v>114</v>
      </c>
      <c r="C365" s="29">
        <v>40</v>
      </c>
      <c r="D365" s="30">
        <v>4</v>
      </c>
      <c r="E365" s="30">
        <v>5</v>
      </c>
      <c r="F365" s="31">
        <v>7</v>
      </c>
      <c r="G365" s="32">
        <v>2</v>
      </c>
      <c r="H365" s="33">
        <v>5525</v>
      </c>
      <c r="I365" s="29"/>
      <c r="J365" s="29"/>
      <c r="K365" s="37">
        <f t="shared" si="34"/>
        <v>13008100</v>
      </c>
      <c r="L365" s="37">
        <f t="shared" si="34"/>
        <v>13008100</v>
      </c>
      <c r="M365" s="37">
        <f t="shared" si="33"/>
        <v>100</v>
      </c>
    </row>
    <row r="366" spans="1:13" s="35" customFormat="1" x14ac:dyDescent="0.3">
      <c r="A366" s="27"/>
      <c r="B366" s="28" t="s">
        <v>121</v>
      </c>
      <c r="C366" s="29">
        <v>40</v>
      </c>
      <c r="D366" s="30">
        <v>4</v>
      </c>
      <c r="E366" s="30">
        <v>5</v>
      </c>
      <c r="F366" s="31">
        <v>7</v>
      </c>
      <c r="G366" s="32">
        <v>2</v>
      </c>
      <c r="H366" s="33">
        <v>5525</v>
      </c>
      <c r="I366" s="29">
        <v>800</v>
      </c>
      <c r="J366" s="29"/>
      <c r="K366" s="37">
        <f t="shared" si="34"/>
        <v>13008100</v>
      </c>
      <c r="L366" s="37">
        <f t="shared" si="34"/>
        <v>13008100</v>
      </c>
      <c r="M366" s="37">
        <f t="shared" si="33"/>
        <v>100</v>
      </c>
    </row>
    <row r="367" spans="1:13" s="35" customFormat="1" ht="33.6" x14ac:dyDescent="0.3">
      <c r="A367" s="27"/>
      <c r="B367" s="28" t="s">
        <v>286</v>
      </c>
      <c r="C367" s="29">
        <v>40</v>
      </c>
      <c r="D367" s="30">
        <v>4</v>
      </c>
      <c r="E367" s="30">
        <v>5</v>
      </c>
      <c r="F367" s="31">
        <v>7</v>
      </c>
      <c r="G367" s="32">
        <v>2</v>
      </c>
      <c r="H367" s="33">
        <v>5525</v>
      </c>
      <c r="I367" s="39">
        <v>810</v>
      </c>
      <c r="J367" s="39"/>
      <c r="K367" s="37">
        <v>13008100</v>
      </c>
      <c r="L367" s="37">
        <v>13008100</v>
      </c>
      <c r="M367" s="37">
        <f t="shared" si="33"/>
        <v>100</v>
      </c>
    </row>
    <row r="368" spans="1:13" s="35" customFormat="1" ht="100.8" x14ac:dyDescent="0.3">
      <c r="A368" s="27"/>
      <c r="B368" s="38" t="s">
        <v>138</v>
      </c>
      <c r="C368" s="29">
        <v>40</v>
      </c>
      <c r="D368" s="30">
        <v>4</v>
      </c>
      <c r="E368" s="30">
        <v>5</v>
      </c>
      <c r="F368" s="31">
        <v>7</v>
      </c>
      <c r="G368" s="32">
        <v>4</v>
      </c>
      <c r="H368" s="33">
        <v>0</v>
      </c>
      <c r="I368" s="29"/>
      <c r="J368" s="29"/>
      <c r="K368" s="37">
        <f>K373+K369</f>
        <v>1183400</v>
      </c>
      <c r="L368" s="37">
        <f>L373+L369</f>
        <v>214539.3</v>
      </c>
      <c r="M368" s="37">
        <f t="shared" si="33"/>
        <v>18.13</v>
      </c>
    </row>
    <row r="369" spans="1:13" s="35" customFormat="1" ht="100.8" x14ac:dyDescent="0.3">
      <c r="A369" s="27"/>
      <c r="B369" s="38" t="s">
        <v>172</v>
      </c>
      <c r="C369" s="29">
        <v>40</v>
      </c>
      <c r="D369" s="30">
        <v>4</v>
      </c>
      <c r="E369" s="30">
        <v>5</v>
      </c>
      <c r="F369" s="31">
        <v>7</v>
      </c>
      <c r="G369" s="32">
        <v>4</v>
      </c>
      <c r="H369" s="33">
        <v>2127</v>
      </c>
      <c r="I369" s="29"/>
      <c r="J369" s="29"/>
      <c r="K369" s="37">
        <f t="shared" ref="K369:L371" si="35">K370</f>
        <v>943000</v>
      </c>
      <c r="L369" s="37">
        <f t="shared" si="35"/>
        <v>0</v>
      </c>
      <c r="M369" s="37"/>
    </row>
    <row r="370" spans="1:13" s="35" customFormat="1" x14ac:dyDescent="0.3">
      <c r="A370" s="27"/>
      <c r="B370" s="28" t="s">
        <v>302</v>
      </c>
      <c r="C370" s="29">
        <v>40</v>
      </c>
      <c r="D370" s="30">
        <v>4</v>
      </c>
      <c r="E370" s="30">
        <v>5</v>
      </c>
      <c r="F370" s="31">
        <v>7</v>
      </c>
      <c r="G370" s="32">
        <v>4</v>
      </c>
      <c r="H370" s="33">
        <v>2127</v>
      </c>
      <c r="I370" s="29">
        <v>200</v>
      </c>
      <c r="J370" s="29"/>
      <c r="K370" s="37">
        <f t="shared" si="35"/>
        <v>943000</v>
      </c>
      <c r="L370" s="37">
        <f t="shared" si="35"/>
        <v>0</v>
      </c>
      <c r="M370" s="37"/>
    </row>
    <row r="371" spans="1:13" s="35" customFormat="1" ht="33.6" x14ac:dyDescent="0.3">
      <c r="A371" s="27"/>
      <c r="B371" s="28" t="s">
        <v>303</v>
      </c>
      <c r="C371" s="29">
        <v>40</v>
      </c>
      <c r="D371" s="30">
        <v>4</v>
      </c>
      <c r="E371" s="30">
        <v>5</v>
      </c>
      <c r="F371" s="31">
        <v>7</v>
      </c>
      <c r="G371" s="32">
        <v>4</v>
      </c>
      <c r="H371" s="33">
        <v>2127</v>
      </c>
      <c r="I371" s="29">
        <v>240</v>
      </c>
      <c r="J371" s="29"/>
      <c r="K371" s="37">
        <f t="shared" si="35"/>
        <v>943000</v>
      </c>
      <c r="L371" s="37">
        <f t="shared" si="35"/>
        <v>0</v>
      </c>
      <c r="M371" s="37"/>
    </row>
    <row r="372" spans="1:13" s="35" customFormat="1" ht="33.6" x14ac:dyDescent="0.3">
      <c r="A372" s="27"/>
      <c r="B372" s="28" t="s">
        <v>46</v>
      </c>
      <c r="C372" s="29">
        <v>40</v>
      </c>
      <c r="D372" s="30">
        <v>4</v>
      </c>
      <c r="E372" s="30">
        <v>5</v>
      </c>
      <c r="F372" s="31">
        <v>7</v>
      </c>
      <c r="G372" s="32">
        <v>4</v>
      </c>
      <c r="H372" s="33">
        <v>2127</v>
      </c>
      <c r="I372" s="29">
        <v>244</v>
      </c>
      <c r="J372" s="29"/>
      <c r="K372" s="37">
        <v>943000</v>
      </c>
      <c r="L372" s="37"/>
      <c r="M372" s="37"/>
    </row>
    <row r="373" spans="1:13" s="35" customFormat="1" ht="134.4" x14ac:dyDescent="0.3">
      <c r="A373" s="27"/>
      <c r="B373" s="38" t="s">
        <v>115</v>
      </c>
      <c r="C373" s="29">
        <v>40</v>
      </c>
      <c r="D373" s="30">
        <v>4</v>
      </c>
      <c r="E373" s="30">
        <v>5</v>
      </c>
      <c r="F373" s="31">
        <v>7</v>
      </c>
      <c r="G373" s="32">
        <v>4</v>
      </c>
      <c r="H373" s="33">
        <v>5528</v>
      </c>
      <c r="I373" s="29"/>
      <c r="J373" s="29"/>
      <c r="K373" s="37">
        <f t="shared" ref="K373:L375" si="36">K374</f>
        <v>240400</v>
      </c>
      <c r="L373" s="37">
        <f t="shared" si="36"/>
        <v>214539.3</v>
      </c>
      <c r="M373" s="37">
        <f t="shared" si="33"/>
        <v>89.24</v>
      </c>
    </row>
    <row r="374" spans="1:13" s="35" customFormat="1" x14ac:dyDescent="0.3">
      <c r="A374" s="27"/>
      <c r="B374" s="28" t="s">
        <v>302</v>
      </c>
      <c r="C374" s="29">
        <v>40</v>
      </c>
      <c r="D374" s="30">
        <v>4</v>
      </c>
      <c r="E374" s="30">
        <v>5</v>
      </c>
      <c r="F374" s="31">
        <v>7</v>
      </c>
      <c r="G374" s="32">
        <v>4</v>
      </c>
      <c r="H374" s="33">
        <v>5528</v>
      </c>
      <c r="I374" s="29">
        <v>200</v>
      </c>
      <c r="J374" s="29"/>
      <c r="K374" s="37">
        <f t="shared" si="36"/>
        <v>240400</v>
      </c>
      <c r="L374" s="37">
        <f t="shared" si="36"/>
        <v>214539.3</v>
      </c>
      <c r="M374" s="37">
        <f t="shared" si="33"/>
        <v>89.24</v>
      </c>
    </row>
    <row r="375" spans="1:13" s="35" customFormat="1" ht="33.6" x14ac:dyDescent="0.3">
      <c r="A375" s="27"/>
      <c r="B375" s="28" t="s">
        <v>303</v>
      </c>
      <c r="C375" s="29">
        <v>40</v>
      </c>
      <c r="D375" s="30">
        <v>4</v>
      </c>
      <c r="E375" s="30">
        <v>5</v>
      </c>
      <c r="F375" s="31">
        <v>7</v>
      </c>
      <c r="G375" s="32">
        <v>4</v>
      </c>
      <c r="H375" s="33">
        <v>5528</v>
      </c>
      <c r="I375" s="29">
        <v>240</v>
      </c>
      <c r="J375" s="29"/>
      <c r="K375" s="37">
        <f t="shared" si="36"/>
        <v>240400</v>
      </c>
      <c r="L375" s="37">
        <f t="shared" si="36"/>
        <v>214539.3</v>
      </c>
      <c r="M375" s="37">
        <f t="shared" si="33"/>
        <v>89.24</v>
      </c>
    </row>
    <row r="376" spans="1:13" s="35" customFormat="1" ht="33.6" x14ac:dyDescent="0.3">
      <c r="A376" s="27"/>
      <c r="B376" s="28" t="s">
        <v>46</v>
      </c>
      <c r="C376" s="29">
        <v>40</v>
      </c>
      <c r="D376" s="30">
        <v>4</v>
      </c>
      <c r="E376" s="30">
        <v>5</v>
      </c>
      <c r="F376" s="31">
        <v>7</v>
      </c>
      <c r="G376" s="32">
        <v>4</v>
      </c>
      <c r="H376" s="33">
        <v>5528</v>
      </c>
      <c r="I376" s="39">
        <v>244</v>
      </c>
      <c r="J376" s="39"/>
      <c r="K376" s="37">
        <v>240400</v>
      </c>
      <c r="L376" s="37">
        <v>214539.3</v>
      </c>
      <c r="M376" s="37">
        <f t="shared" si="33"/>
        <v>89.24</v>
      </c>
    </row>
    <row r="377" spans="1:13" s="35" customFormat="1" ht="67.2" x14ac:dyDescent="0.3">
      <c r="A377" s="27"/>
      <c r="B377" s="38" t="s">
        <v>265</v>
      </c>
      <c r="C377" s="29">
        <v>40</v>
      </c>
      <c r="D377" s="30">
        <v>4</v>
      </c>
      <c r="E377" s="30">
        <v>5</v>
      </c>
      <c r="F377" s="31">
        <v>7</v>
      </c>
      <c r="G377" s="32">
        <v>5</v>
      </c>
      <c r="H377" s="33">
        <v>0</v>
      </c>
      <c r="I377" s="29"/>
      <c r="J377" s="29"/>
      <c r="K377" s="37">
        <f t="shared" ref="K377:L380" si="37">K378</f>
        <v>149000</v>
      </c>
      <c r="L377" s="37">
        <f t="shared" si="37"/>
        <v>4235</v>
      </c>
      <c r="M377" s="37">
        <f t="shared" si="33"/>
        <v>2.84</v>
      </c>
    </row>
    <row r="378" spans="1:13" s="35" customFormat="1" ht="67.2" x14ac:dyDescent="0.3">
      <c r="A378" s="27"/>
      <c r="B378" s="38" t="s">
        <v>266</v>
      </c>
      <c r="C378" s="29">
        <v>40</v>
      </c>
      <c r="D378" s="30">
        <v>4</v>
      </c>
      <c r="E378" s="30">
        <v>5</v>
      </c>
      <c r="F378" s="31">
        <v>7</v>
      </c>
      <c r="G378" s="32">
        <v>5</v>
      </c>
      <c r="H378" s="33">
        <v>9999</v>
      </c>
      <c r="I378" s="29"/>
      <c r="J378" s="29"/>
      <c r="K378" s="37">
        <f t="shared" si="37"/>
        <v>149000</v>
      </c>
      <c r="L378" s="37">
        <f t="shared" si="37"/>
        <v>4235</v>
      </c>
      <c r="M378" s="37">
        <f t="shared" si="33"/>
        <v>2.84</v>
      </c>
    </row>
    <row r="379" spans="1:13" s="35" customFormat="1" x14ac:dyDescent="0.3">
      <c r="A379" s="27"/>
      <c r="B379" s="28" t="s">
        <v>302</v>
      </c>
      <c r="C379" s="29">
        <v>40</v>
      </c>
      <c r="D379" s="30">
        <v>4</v>
      </c>
      <c r="E379" s="30">
        <v>5</v>
      </c>
      <c r="F379" s="31">
        <v>7</v>
      </c>
      <c r="G379" s="32">
        <v>5</v>
      </c>
      <c r="H379" s="33">
        <v>9999</v>
      </c>
      <c r="I379" s="29">
        <v>200</v>
      </c>
      <c r="J379" s="29"/>
      <c r="K379" s="37">
        <f t="shared" si="37"/>
        <v>149000</v>
      </c>
      <c r="L379" s="37">
        <f t="shared" si="37"/>
        <v>4235</v>
      </c>
      <c r="M379" s="37">
        <f t="shared" si="33"/>
        <v>2.84</v>
      </c>
    </row>
    <row r="380" spans="1:13" s="35" customFormat="1" ht="33.6" x14ac:dyDescent="0.3">
      <c r="A380" s="27"/>
      <c r="B380" s="28" t="s">
        <v>303</v>
      </c>
      <c r="C380" s="29">
        <v>40</v>
      </c>
      <c r="D380" s="30">
        <v>4</v>
      </c>
      <c r="E380" s="30">
        <v>5</v>
      </c>
      <c r="F380" s="31">
        <v>7</v>
      </c>
      <c r="G380" s="32">
        <v>5</v>
      </c>
      <c r="H380" s="33">
        <v>9999</v>
      </c>
      <c r="I380" s="29">
        <v>240</v>
      </c>
      <c r="J380" s="29"/>
      <c r="K380" s="37">
        <f t="shared" si="37"/>
        <v>149000</v>
      </c>
      <c r="L380" s="37">
        <f t="shared" si="37"/>
        <v>4235</v>
      </c>
      <c r="M380" s="37">
        <f t="shared" si="33"/>
        <v>2.84</v>
      </c>
    </row>
    <row r="381" spans="1:13" s="35" customFormat="1" ht="33.6" x14ac:dyDescent="0.3">
      <c r="A381" s="27"/>
      <c r="B381" s="28" t="s">
        <v>46</v>
      </c>
      <c r="C381" s="29">
        <v>40</v>
      </c>
      <c r="D381" s="30">
        <v>4</v>
      </c>
      <c r="E381" s="30">
        <v>5</v>
      </c>
      <c r="F381" s="31">
        <v>7</v>
      </c>
      <c r="G381" s="32">
        <v>5</v>
      </c>
      <c r="H381" s="33">
        <v>9999</v>
      </c>
      <c r="I381" s="39">
        <v>244</v>
      </c>
      <c r="J381" s="39"/>
      <c r="K381" s="37">
        <v>149000</v>
      </c>
      <c r="L381" s="37">
        <v>4235</v>
      </c>
      <c r="M381" s="37">
        <f t="shared" si="33"/>
        <v>2.84</v>
      </c>
    </row>
    <row r="382" spans="1:13" s="35" customFormat="1" x14ac:dyDescent="0.3">
      <c r="A382" s="27"/>
      <c r="B382" s="36" t="s">
        <v>101</v>
      </c>
      <c r="C382" s="29">
        <v>40</v>
      </c>
      <c r="D382" s="30">
        <v>4</v>
      </c>
      <c r="E382" s="30">
        <v>8</v>
      </c>
      <c r="F382" s="31"/>
      <c r="G382" s="32"/>
      <c r="H382" s="33"/>
      <c r="I382" s="29"/>
      <c r="J382" s="29"/>
      <c r="K382" s="37">
        <f t="shared" ref="K382:L386" si="38">K383</f>
        <v>58983000</v>
      </c>
      <c r="L382" s="37">
        <f t="shared" si="38"/>
        <v>58953000</v>
      </c>
      <c r="M382" s="37">
        <f t="shared" si="33"/>
        <v>99.95</v>
      </c>
    </row>
    <row r="383" spans="1:13" s="35" customFormat="1" ht="33.6" x14ac:dyDescent="0.3">
      <c r="A383" s="27"/>
      <c r="B383" s="38" t="s">
        <v>45</v>
      </c>
      <c r="C383" s="29">
        <v>40</v>
      </c>
      <c r="D383" s="30">
        <v>4</v>
      </c>
      <c r="E383" s="30">
        <v>8</v>
      </c>
      <c r="F383" s="31">
        <v>15</v>
      </c>
      <c r="G383" s="32">
        <v>0</v>
      </c>
      <c r="H383" s="33">
        <v>0</v>
      </c>
      <c r="I383" s="29"/>
      <c r="J383" s="29"/>
      <c r="K383" s="37">
        <f t="shared" si="38"/>
        <v>58983000</v>
      </c>
      <c r="L383" s="37">
        <f t="shared" si="38"/>
        <v>58953000</v>
      </c>
      <c r="M383" s="37">
        <f t="shared" si="33"/>
        <v>99.95</v>
      </c>
    </row>
    <row r="384" spans="1:13" s="35" customFormat="1" ht="50.4" x14ac:dyDescent="0.3">
      <c r="A384" s="27"/>
      <c r="B384" s="38" t="s">
        <v>139</v>
      </c>
      <c r="C384" s="29">
        <v>40</v>
      </c>
      <c r="D384" s="30">
        <v>4</v>
      </c>
      <c r="E384" s="30">
        <v>8</v>
      </c>
      <c r="F384" s="31">
        <v>15</v>
      </c>
      <c r="G384" s="32">
        <v>2</v>
      </c>
      <c r="H384" s="33">
        <v>0</v>
      </c>
      <c r="I384" s="29"/>
      <c r="J384" s="29"/>
      <c r="K384" s="37">
        <f t="shared" si="38"/>
        <v>58983000</v>
      </c>
      <c r="L384" s="37">
        <f t="shared" si="38"/>
        <v>58953000</v>
      </c>
      <c r="M384" s="37">
        <f t="shared" si="33"/>
        <v>99.95</v>
      </c>
    </row>
    <row r="385" spans="1:13" s="35" customFormat="1" ht="50.4" x14ac:dyDescent="0.3">
      <c r="A385" s="27"/>
      <c r="B385" s="38" t="s">
        <v>116</v>
      </c>
      <c r="C385" s="29">
        <v>40</v>
      </c>
      <c r="D385" s="30">
        <v>4</v>
      </c>
      <c r="E385" s="30">
        <v>8</v>
      </c>
      <c r="F385" s="31">
        <v>15</v>
      </c>
      <c r="G385" s="32">
        <v>2</v>
      </c>
      <c r="H385" s="33">
        <v>7812</v>
      </c>
      <c r="I385" s="29"/>
      <c r="J385" s="29"/>
      <c r="K385" s="37">
        <f t="shared" si="38"/>
        <v>58983000</v>
      </c>
      <c r="L385" s="37">
        <f t="shared" si="38"/>
        <v>58953000</v>
      </c>
      <c r="M385" s="37">
        <f t="shared" si="33"/>
        <v>99.95</v>
      </c>
    </row>
    <row r="386" spans="1:13" s="35" customFormat="1" x14ac:dyDescent="0.3">
      <c r="A386" s="27"/>
      <c r="B386" s="28" t="s">
        <v>121</v>
      </c>
      <c r="C386" s="29">
        <v>40</v>
      </c>
      <c r="D386" s="30">
        <v>4</v>
      </c>
      <c r="E386" s="30">
        <v>8</v>
      </c>
      <c r="F386" s="31">
        <v>15</v>
      </c>
      <c r="G386" s="32">
        <v>2</v>
      </c>
      <c r="H386" s="33">
        <v>7812</v>
      </c>
      <c r="I386" s="29">
        <v>800</v>
      </c>
      <c r="J386" s="29"/>
      <c r="K386" s="37">
        <f t="shared" si="38"/>
        <v>58983000</v>
      </c>
      <c r="L386" s="37">
        <f t="shared" si="38"/>
        <v>58953000</v>
      </c>
      <c r="M386" s="37">
        <f t="shared" si="33"/>
        <v>99.95</v>
      </c>
    </row>
    <row r="387" spans="1:13" s="35" customFormat="1" ht="33.6" x14ac:dyDescent="0.3">
      <c r="A387" s="27"/>
      <c r="B387" s="28" t="s">
        <v>286</v>
      </c>
      <c r="C387" s="29">
        <v>40</v>
      </c>
      <c r="D387" s="30">
        <v>4</v>
      </c>
      <c r="E387" s="30">
        <v>8</v>
      </c>
      <c r="F387" s="31">
        <v>15</v>
      </c>
      <c r="G387" s="32">
        <v>2</v>
      </c>
      <c r="H387" s="33">
        <v>7812</v>
      </c>
      <c r="I387" s="39">
        <v>810</v>
      </c>
      <c r="J387" s="39"/>
      <c r="K387" s="37">
        <v>58983000</v>
      </c>
      <c r="L387" s="37">
        <v>58953000</v>
      </c>
      <c r="M387" s="37">
        <f t="shared" si="33"/>
        <v>99.95</v>
      </c>
    </row>
    <row r="388" spans="1:13" s="35" customFormat="1" x14ac:dyDescent="0.3">
      <c r="A388" s="27"/>
      <c r="B388" s="36" t="s">
        <v>288</v>
      </c>
      <c r="C388" s="29">
        <v>40</v>
      </c>
      <c r="D388" s="30">
        <v>4</v>
      </c>
      <c r="E388" s="30">
        <v>9</v>
      </c>
      <c r="F388" s="31"/>
      <c r="G388" s="32"/>
      <c r="H388" s="33"/>
      <c r="I388" s="29"/>
      <c r="J388" s="29"/>
      <c r="K388" s="37">
        <f>K389</f>
        <v>91158600</v>
      </c>
      <c r="L388" s="37">
        <f>L389</f>
        <v>72491732.430000007</v>
      </c>
      <c r="M388" s="37">
        <f t="shared" si="33"/>
        <v>79.52</v>
      </c>
    </row>
    <row r="389" spans="1:13" s="35" customFormat="1" ht="33.6" x14ac:dyDescent="0.3">
      <c r="A389" s="27"/>
      <c r="B389" s="38" t="s">
        <v>45</v>
      </c>
      <c r="C389" s="29">
        <v>40</v>
      </c>
      <c r="D389" s="30">
        <v>4</v>
      </c>
      <c r="E389" s="30">
        <v>9</v>
      </c>
      <c r="F389" s="31">
        <v>15</v>
      </c>
      <c r="G389" s="32">
        <v>0</v>
      </c>
      <c r="H389" s="33">
        <v>0</v>
      </c>
      <c r="I389" s="29"/>
      <c r="J389" s="29"/>
      <c r="K389" s="37">
        <f>K390</f>
        <v>91158600</v>
      </c>
      <c r="L389" s="37">
        <f>L390</f>
        <v>72491732.430000007</v>
      </c>
      <c r="M389" s="37">
        <f t="shared" si="33"/>
        <v>79.52</v>
      </c>
    </row>
    <row r="390" spans="1:13" s="35" customFormat="1" ht="50.4" x14ac:dyDescent="0.3">
      <c r="A390" s="27"/>
      <c r="B390" s="38" t="s">
        <v>196</v>
      </c>
      <c r="C390" s="29">
        <v>40</v>
      </c>
      <c r="D390" s="30">
        <v>4</v>
      </c>
      <c r="E390" s="30">
        <v>9</v>
      </c>
      <c r="F390" s="31">
        <v>15</v>
      </c>
      <c r="G390" s="32">
        <v>3</v>
      </c>
      <c r="H390" s="33">
        <v>0</v>
      </c>
      <c r="I390" s="29"/>
      <c r="J390" s="29"/>
      <c r="K390" s="37">
        <f>K391+K395+K399</f>
        <v>91158600</v>
      </c>
      <c r="L390" s="37">
        <f>L391+L395+L399</f>
        <v>72491732.430000007</v>
      </c>
      <c r="M390" s="37">
        <f t="shared" si="33"/>
        <v>79.52</v>
      </c>
    </row>
    <row r="391" spans="1:13" s="35" customFormat="1" ht="67.2" x14ac:dyDescent="0.3">
      <c r="A391" s="27"/>
      <c r="B391" s="38" t="s">
        <v>229</v>
      </c>
      <c r="C391" s="29">
        <v>40</v>
      </c>
      <c r="D391" s="30">
        <v>4</v>
      </c>
      <c r="E391" s="30">
        <v>9</v>
      </c>
      <c r="F391" s="31">
        <v>15</v>
      </c>
      <c r="G391" s="32">
        <v>3</v>
      </c>
      <c r="H391" s="33">
        <v>2119</v>
      </c>
      <c r="I391" s="29"/>
      <c r="J391" s="29"/>
      <c r="K391" s="37">
        <f t="shared" ref="K391:L393" si="39">K392</f>
        <v>2468800</v>
      </c>
      <c r="L391" s="37">
        <f t="shared" si="39"/>
        <v>1911506.09</v>
      </c>
      <c r="M391" s="37">
        <f t="shared" si="33"/>
        <v>77.430000000000007</v>
      </c>
    </row>
    <row r="392" spans="1:13" s="35" customFormat="1" x14ac:dyDescent="0.3">
      <c r="A392" s="27"/>
      <c r="B392" s="28" t="s">
        <v>302</v>
      </c>
      <c r="C392" s="29">
        <v>40</v>
      </c>
      <c r="D392" s="30">
        <v>4</v>
      </c>
      <c r="E392" s="30">
        <v>9</v>
      </c>
      <c r="F392" s="31">
        <v>15</v>
      </c>
      <c r="G392" s="32">
        <v>3</v>
      </c>
      <c r="H392" s="33">
        <v>2119</v>
      </c>
      <c r="I392" s="29">
        <v>200</v>
      </c>
      <c r="J392" s="29"/>
      <c r="K392" s="37">
        <f t="shared" si="39"/>
        <v>2468800</v>
      </c>
      <c r="L392" s="37">
        <f t="shared" si="39"/>
        <v>1911506.09</v>
      </c>
      <c r="M392" s="37">
        <f t="shared" si="33"/>
        <v>77.430000000000007</v>
      </c>
    </row>
    <row r="393" spans="1:13" s="35" customFormat="1" ht="33.6" x14ac:dyDescent="0.3">
      <c r="A393" s="27"/>
      <c r="B393" s="28" t="s">
        <v>303</v>
      </c>
      <c r="C393" s="29">
        <v>40</v>
      </c>
      <c r="D393" s="30">
        <v>4</v>
      </c>
      <c r="E393" s="30">
        <v>9</v>
      </c>
      <c r="F393" s="31">
        <v>15</v>
      </c>
      <c r="G393" s="32">
        <v>3</v>
      </c>
      <c r="H393" s="33">
        <v>2119</v>
      </c>
      <c r="I393" s="29">
        <v>240</v>
      </c>
      <c r="J393" s="29"/>
      <c r="K393" s="37">
        <f t="shared" si="39"/>
        <v>2468800</v>
      </c>
      <c r="L393" s="37">
        <f t="shared" si="39"/>
        <v>1911506.09</v>
      </c>
      <c r="M393" s="37">
        <f t="shared" si="33"/>
        <v>77.430000000000007</v>
      </c>
    </row>
    <row r="394" spans="1:13" s="35" customFormat="1" ht="33.6" x14ac:dyDescent="0.3">
      <c r="A394" s="27"/>
      <c r="B394" s="28" t="s">
        <v>57</v>
      </c>
      <c r="C394" s="29">
        <v>40</v>
      </c>
      <c r="D394" s="30">
        <v>4</v>
      </c>
      <c r="E394" s="30">
        <v>9</v>
      </c>
      <c r="F394" s="31">
        <v>15</v>
      </c>
      <c r="G394" s="32">
        <v>3</v>
      </c>
      <c r="H394" s="33">
        <v>2119</v>
      </c>
      <c r="I394" s="39">
        <v>243</v>
      </c>
      <c r="J394" s="39"/>
      <c r="K394" s="37">
        <v>2468800</v>
      </c>
      <c r="L394" s="37">
        <v>1911506.09</v>
      </c>
      <c r="M394" s="37">
        <f t="shared" si="33"/>
        <v>77.430000000000007</v>
      </c>
    </row>
    <row r="395" spans="1:13" s="35" customFormat="1" ht="84" x14ac:dyDescent="0.3">
      <c r="A395" s="27"/>
      <c r="B395" s="38" t="s">
        <v>117</v>
      </c>
      <c r="C395" s="29">
        <v>40</v>
      </c>
      <c r="D395" s="30">
        <v>4</v>
      </c>
      <c r="E395" s="30">
        <v>9</v>
      </c>
      <c r="F395" s="31">
        <v>15</v>
      </c>
      <c r="G395" s="32">
        <v>3</v>
      </c>
      <c r="H395" s="33">
        <v>5419</v>
      </c>
      <c r="I395" s="29"/>
      <c r="J395" s="29"/>
      <c r="K395" s="37">
        <f t="shared" ref="K395:L397" si="40">K396</f>
        <v>46908500</v>
      </c>
      <c r="L395" s="37">
        <f t="shared" si="40"/>
        <v>36318615.909999996</v>
      </c>
      <c r="M395" s="37">
        <f t="shared" si="33"/>
        <v>77.42</v>
      </c>
    </row>
    <row r="396" spans="1:13" s="35" customFormat="1" x14ac:dyDescent="0.3">
      <c r="A396" s="27"/>
      <c r="B396" s="28" t="s">
        <v>302</v>
      </c>
      <c r="C396" s="29">
        <v>40</v>
      </c>
      <c r="D396" s="30">
        <v>4</v>
      </c>
      <c r="E396" s="30">
        <v>9</v>
      </c>
      <c r="F396" s="31">
        <v>15</v>
      </c>
      <c r="G396" s="32">
        <v>3</v>
      </c>
      <c r="H396" s="33">
        <v>5419</v>
      </c>
      <c r="I396" s="29">
        <v>200</v>
      </c>
      <c r="J396" s="29"/>
      <c r="K396" s="37">
        <f t="shared" si="40"/>
        <v>46908500</v>
      </c>
      <c r="L396" s="37">
        <f t="shared" si="40"/>
        <v>36318615.909999996</v>
      </c>
      <c r="M396" s="37">
        <f t="shared" si="33"/>
        <v>77.42</v>
      </c>
    </row>
    <row r="397" spans="1:13" s="35" customFormat="1" ht="33.6" x14ac:dyDescent="0.3">
      <c r="A397" s="27"/>
      <c r="B397" s="28" t="s">
        <v>303</v>
      </c>
      <c r="C397" s="29">
        <v>40</v>
      </c>
      <c r="D397" s="30">
        <v>4</v>
      </c>
      <c r="E397" s="30">
        <v>9</v>
      </c>
      <c r="F397" s="31">
        <v>15</v>
      </c>
      <c r="G397" s="32">
        <v>3</v>
      </c>
      <c r="H397" s="33">
        <v>5419</v>
      </c>
      <c r="I397" s="29">
        <v>240</v>
      </c>
      <c r="J397" s="29"/>
      <c r="K397" s="37">
        <f t="shared" si="40"/>
        <v>46908500</v>
      </c>
      <c r="L397" s="37">
        <f t="shared" si="40"/>
        <v>36318615.909999996</v>
      </c>
      <c r="M397" s="37">
        <f t="shared" si="33"/>
        <v>77.42</v>
      </c>
    </row>
    <row r="398" spans="1:13" s="35" customFormat="1" ht="33.6" x14ac:dyDescent="0.3">
      <c r="A398" s="27"/>
      <c r="B398" s="28" t="s">
        <v>57</v>
      </c>
      <c r="C398" s="29">
        <v>40</v>
      </c>
      <c r="D398" s="30">
        <v>4</v>
      </c>
      <c r="E398" s="30">
        <v>9</v>
      </c>
      <c r="F398" s="31">
        <v>15</v>
      </c>
      <c r="G398" s="32">
        <v>3</v>
      </c>
      <c r="H398" s="33">
        <v>5419</v>
      </c>
      <c r="I398" s="39">
        <v>243</v>
      </c>
      <c r="J398" s="39"/>
      <c r="K398" s="37">
        <v>46908500</v>
      </c>
      <c r="L398" s="37">
        <v>36318615.909999996</v>
      </c>
      <c r="M398" s="37">
        <f t="shared" si="33"/>
        <v>77.42</v>
      </c>
    </row>
    <row r="399" spans="1:13" s="35" customFormat="1" ht="50.4" x14ac:dyDescent="0.3">
      <c r="A399" s="27"/>
      <c r="B399" s="38" t="s">
        <v>33</v>
      </c>
      <c r="C399" s="29">
        <v>40</v>
      </c>
      <c r="D399" s="30">
        <v>4</v>
      </c>
      <c r="E399" s="30">
        <v>9</v>
      </c>
      <c r="F399" s="31">
        <v>15</v>
      </c>
      <c r="G399" s="32">
        <v>3</v>
      </c>
      <c r="H399" s="33">
        <v>7812</v>
      </c>
      <c r="I399" s="29"/>
      <c r="J399" s="29"/>
      <c r="K399" s="37">
        <f>K400</f>
        <v>41781300</v>
      </c>
      <c r="L399" s="37">
        <f>L400</f>
        <v>34261610.43</v>
      </c>
      <c r="M399" s="37">
        <f t="shared" si="33"/>
        <v>82</v>
      </c>
    </row>
    <row r="400" spans="1:13" s="35" customFormat="1" x14ac:dyDescent="0.3">
      <c r="A400" s="27"/>
      <c r="B400" s="28" t="s">
        <v>121</v>
      </c>
      <c r="C400" s="29">
        <v>40</v>
      </c>
      <c r="D400" s="30">
        <v>4</v>
      </c>
      <c r="E400" s="30">
        <v>9</v>
      </c>
      <c r="F400" s="31">
        <v>15</v>
      </c>
      <c r="G400" s="32">
        <v>3</v>
      </c>
      <c r="H400" s="33">
        <v>7812</v>
      </c>
      <c r="I400" s="29">
        <v>800</v>
      </c>
      <c r="J400" s="29"/>
      <c r="K400" s="37">
        <f>K401</f>
        <v>41781300</v>
      </c>
      <c r="L400" s="37">
        <f>L401</f>
        <v>34261610.43</v>
      </c>
      <c r="M400" s="37">
        <f t="shared" si="33"/>
        <v>82</v>
      </c>
    </row>
    <row r="401" spans="1:13" s="35" customFormat="1" ht="33.6" x14ac:dyDescent="0.3">
      <c r="A401" s="27"/>
      <c r="B401" s="28" t="s">
        <v>286</v>
      </c>
      <c r="C401" s="29">
        <v>40</v>
      </c>
      <c r="D401" s="30">
        <v>4</v>
      </c>
      <c r="E401" s="30">
        <v>9</v>
      </c>
      <c r="F401" s="31">
        <v>15</v>
      </c>
      <c r="G401" s="32">
        <v>3</v>
      </c>
      <c r="H401" s="33">
        <v>7812</v>
      </c>
      <c r="I401" s="39">
        <v>810</v>
      </c>
      <c r="J401" s="39"/>
      <c r="K401" s="37">
        <v>41781300</v>
      </c>
      <c r="L401" s="37">
        <v>34261610.43</v>
      </c>
      <c r="M401" s="37">
        <f t="shared" si="33"/>
        <v>82</v>
      </c>
    </row>
    <row r="402" spans="1:13" s="35" customFormat="1" x14ac:dyDescent="0.3">
      <c r="A402" s="27"/>
      <c r="B402" s="36" t="s">
        <v>48</v>
      </c>
      <c r="C402" s="29">
        <v>40</v>
      </c>
      <c r="D402" s="30">
        <v>4</v>
      </c>
      <c r="E402" s="30">
        <v>10</v>
      </c>
      <c r="F402" s="31"/>
      <c r="G402" s="32"/>
      <c r="H402" s="33"/>
      <c r="I402" s="29"/>
      <c r="J402" s="29"/>
      <c r="K402" s="37">
        <f>K403+K415</f>
        <v>8545900</v>
      </c>
      <c r="L402" s="37">
        <f>L403+L415</f>
        <v>6032046.4199999999</v>
      </c>
      <c r="M402" s="37">
        <f t="shared" si="33"/>
        <v>70.58</v>
      </c>
    </row>
    <row r="403" spans="1:13" s="35" customFormat="1" ht="33.6" x14ac:dyDescent="0.3">
      <c r="A403" s="27"/>
      <c r="B403" s="38" t="s">
        <v>77</v>
      </c>
      <c r="C403" s="29">
        <v>40</v>
      </c>
      <c r="D403" s="30">
        <v>4</v>
      </c>
      <c r="E403" s="30">
        <v>10</v>
      </c>
      <c r="F403" s="31">
        <v>14</v>
      </c>
      <c r="G403" s="32">
        <v>0</v>
      </c>
      <c r="H403" s="33">
        <v>0</v>
      </c>
      <c r="I403" s="29"/>
      <c r="J403" s="29"/>
      <c r="K403" s="37">
        <f>K404+K410</f>
        <v>6218900</v>
      </c>
      <c r="L403" s="37">
        <f>L404+L410</f>
        <v>4459239.8600000003</v>
      </c>
      <c r="M403" s="37">
        <f t="shared" si="33"/>
        <v>71.7</v>
      </c>
    </row>
    <row r="404" spans="1:13" s="35" customFormat="1" ht="67.2" x14ac:dyDescent="0.3">
      <c r="A404" s="27"/>
      <c r="B404" s="38" t="s">
        <v>78</v>
      </c>
      <c r="C404" s="29">
        <v>40</v>
      </c>
      <c r="D404" s="30">
        <v>4</v>
      </c>
      <c r="E404" s="30">
        <v>10</v>
      </c>
      <c r="F404" s="31">
        <v>14</v>
      </c>
      <c r="G404" s="32">
        <v>1</v>
      </c>
      <c r="H404" s="33">
        <v>0</v>
      </c>
      <c r="I404" s="29"/>
      <c r="J404" s="29"/>
      <c r="K404" s="37">
        <f t="shared" ref="K404:L413" si="41">K405</f>
        <v>3582921.75</v>
      </c>
      <c r="L404" s="37">
        <f t="shared" si="41"/>
        <v>2586971.75</v>
      </c>
      <c r="M404" s="37">
        <f t="shared" si="33"/>
        <v>72.2</v>
      </c>
    </row>
    <row r="405" spans="1:13" s="35" customFormat="1" ht="67.2" x14ac:dyDescent="0.3">
      <c r="A405" s="27"/>
      <c r="B405" s="38" t="s">
        <v>79</v>
      </c>
      <c r="C405" s="29">
        <v>40</v>
      </c>
      <c r="D405" s="30">
        <v>4</v>
      </c>
      <c r="E405" s="30">
        <v>10</v>
      </c>
      <c r="F405" s="31">
        <v>14</v>
      </c>
      <c r="G405" s="32">
        <v>1</v>
      </c>
      <c r="H405" s="33">
        <v>2118</v>
      </c>
      <c r="I405" s="29"/>
      <c r="J405" s="29"/>
      <c r="K405" s="37">
        <f t="shared" si="41"/>
        <v>3582921.75</v>
      </c>
      <c r="L405" s="37">
        <f t="shared" si="41"/>
        <v>2586971.75</v>
      </c>
      <c r="M405" s="37">
        <f t="shared" si="33"/>
        <v>72.2</v>
      </c>
    </row>
    <row r="406" spans="1:13" s="35" customFormat="1" x14ac:dyDescent="0.3">
      <c r="A406" s="27"/>
      <c r="B406" s="28" t="s">
        <v>302</v>
      </c>
      <c r="C406" s="29">
        <v>40</v>
      </c>
      <c r="D406" s="30">
        <v>4</v>
      </c>
      <c r="E406" s="30">
        <v>10</v>
      </c>
      <c r="F406" s="31">
        <v>14</v>
      </c>
      <c r="G406" s="32">
        <v>1</v>
      </c>
      <c r="H406" s="33">
        <v>2118</v>
      </c>
      <c r="I406" s="29">
        <v>200</v>
      </c>
      <c r="J406" s="29"/>
      <c r="K406" s="37">
        <f t="shared" si="41"/>
        <v>3582921.75</v>
      </c>
      <c r="L406" s="37">
        <f t="shared" si="41"/>
        <v>2586971.75</v>
      </c>
      <c r="M406" s="37">
        <f t="shared" si="33"/>
        <v>72.2</v>
      </c>
    </row>
    <row r="407" spans="1:13" s="35" customFormat="1" ht="33.6" x14ac:dyDescent="0.3">
      <c r="A407" s="27"/>
      <c r="B407" s="28" t="s">
        <v>303</v>
      </c>
      <c r="C407" s="29">
        <v>40</v>
      </c>
      <c r="D407" s="30">
        <v>4</v>
      </c>
      <c r="E407" s="30">
        <v>10</v>
      </c>
      <c r="F407" s="31">
        <v>14</v>
      </c>
      <c r="G407" s="32">
        <v>1</v>
      </c>
      <c r="H407" s="33">
        <v>2118</v>
      </c>
      <c r="I407" s="29">
        <v>240</v>
      </c>
      <c r="J407" s="29"/>
      <c r="K407" s="37">
        <f>K409+K408</f>
        <v>3582921.75</v>
      </c>
      <c r="L407" s="37">
        <f>L409+L408</f>
        <v>2586971.75</v>
      </c>
      <c r="M407" s="37">
        <f t="shared" si="33"/>
        <v>72.2</v>
      </c>
    </row>
    <row r="408" spans="1:13" s="35" customFormat="1" ht="33.6" x14ac:dyDescent="0.3">
      <c r="A408" s="27"/>
      <c r="B408" s="28" t="s">
        <v>71</v>
      </c>
      <c r="C408" s="29">
        <v>40</v>
      </c>
      <c r="D408" s="30">
        <v>4</v>
      </c>
      <c r="E408" s="30">
        <v>10</v>
      </c>
      <c r="F408" s="31">
        <v>14</v>
      </c>
      <c r="G408" s="32">
        <v>1</v>
      </c>
      <c r="H408" s="33">
        <v>2118</v>
      </c>
      <c r="I408" s="29">
        <v>242</v>
      </c>
      <c r="J408" s="29"/>
      <c r="K408" s="37">
        <v>200000</v>
      </c>
      <c r="L408" s="37"/>
      <c r="M408" s="37"/>
    </row>
    <row r="409" spans="1:13" s="35" customFormat="1" ht="33.6" x14ac:dyDescent="0.3">
      <c r="A409" s="27"/>
      <c r="B409" s="28" t="s">
        <v>46</v>
      </c>
      <c r="C409" s="29">
        <v>40</v>
      </c>
      <c r="D409" s="30">
        <v>4</v>
      </c>
      <c r="E409" s="30">
        <v>10</v>
      </c>
      <c r="F409" s="31">
        <v>14</v>
      </c>
      <c r="G409" s="32">
        <v>1</v>
      </c>
      <c r="H409" s="33">
        <v>2118</v>
      </c>
      <c r="I409" s="39">
        <v>244</v>
      </c>
      <c r="J409" s="39"/>
      <c r="K409" s="37">
        <v>3382921.75</v>
      </c>
      <c r="L409" s="37">
        <v>2586971.75</v>
      </c>
      <c r="M409" s="37">
        <f t="shared" si="33"/>
        <v>76.47</v>
      </c>
    </row>
    <row r="410" spans="1:13" s="35" customFormat="1" ht="50.4" x14ac:dyDescent="0.3">
      <c r="A410" s="27"/>
      <c r="B410" s="38" t="s">
        <v>250</v>
      </c>
      <c r="C410" s="29">
        <v>40</v>
      </c>
      <c r="D410" s="30">
        <v>4</v>
      </c>
      <c r="E410" s="30">
        <v>10</v>
      </c>
      <c r="F410" s="31">
        <v>14</v>
      </c>
      <c r="G410" s="32">
        <v>2</v>
      </c>
      <c r="H410" s="33">
        <v>0</v>
      </c>
      <c r="I410" s="29"/>
      <c r="J410" s="29"/>
      <c r="K410" s="37">
        <f t="shared" si="41"/>
        <v>2635978.25</v>
      </c>
      <c r="L410" s="37">
        <f t="shared" si="41"/>
        <v>1872268.11</v>
      </c>
      <c r="M410" s="37">
        <f t="shared" si="33"/>
        <v>71.03</v>
      </c>
    </row>
    <row r="411" spans="1:13" s="35" customFormat="1" ht="67.2" x14ac:dyDescent="0.3">
      <c r="A411" s="27"/>
      <c r="B411" s="38" t="s">
        <v>251</v>
      </c>
      <c r="C411" s="29">
        <v>40</v>
      </c>
      <c r="D411" s="30">
        <v>4</v>
      </c>
      <c r="E411" s="30">
        <v>10</v>
      </c>
      <c r="F411" s="31">
        <v>14</v>
      </c>
      <c r="G411" s="32">
        <v>2</v>
      </c>
      <c r="H411" s="33">
        <v>2118</v>
      </c>
      <c r="I411" s="29"/>
      <c r="J411" s="29"/>
      <c r="K411" s="37">
        <f t="shared" si="41"/>
        <v>2635978.25</v>
      </c>
      <c r="L411" s="37">
        <f t="shared" si="41"/>
        <v>1872268.11</v>
      </c>
      <c r="M411" s="37">
        <f t="shared" si="33"/>
        <v>71.03</v>
      </c>
    </row>
    <row r="412" spans="1:13" s="35" customFormat="1" x14ac:dyDescent="0.3">
      <c r="A412" s="27"/>
      <c r="B412" s="28" t="s">
        <v>302</v>
      </c>
      <c r="C412" s="29">
        <v>40</v>
      </c>
      <c r="D412" s="30">
        <v>4</v>
      </c>
      <c r="E412" s="30">
        <v>10</v>
      </c>
      <c r="F412" s="31">
        <v>14</v>
      </c>
      <c r="G412" s="32">
        <v>2</v>
      </c>
      <c r="H412" s="33">
        <v>2118</v>
      </c>
      <c r="I412" s="29">
        <v>200</v>
      </c>
      <c r="J412" s="29"/>
      <c r="K412" s="37">
        <f t="shared" si="41"/>
        <v>2635978.25</v>
      </c>
      <c r="L412" s="37">
        <f t="shared" si="41"/>
        <v>1872268.11</v>
      </c>
      <c r="M412" s="37">
        <f t="shared" si="33"/>
        <v>71.03</v>
      </c>
    </row>
    <row r="413" spans="1:13" s="35" customFormat="1" ht="33.6" x14ac:dyDescent="0.3">
      <c r="A413" s="27"/>
      <c r="B413" s="28" t="s">
        <v>303</v>
      </c>
      <c r="C413" s="29">
        <v>40</v>
      </c>
      <c r="D413" s="30">
        <v>4</v>
      </c>
      <c r="E413" s="30">
        <v>10</v>
      </c>
      <c r="F413" s="31">
        <v>14</v>
      </c>
      <c r="G413" s="32">
        <v>2</v>
      </c>
      <c r="H413" s="33">
        <v>2118</v>
      </c>
      <c r="I413" s="29">
        <v>240</v>
      </c>
      <c r="J413" s="29"/>
      <c r="K413" s="37">
        <f t="shared" si="41"/>
        <v>2635978.25</v>
      </c>
      <c r="L413" s="37">
        <f t="shared" si="41"/>
        <v>1872268.11</v>
      </c>
      <c r="M413" s="37">
        <f t="shared" si="33"/>
        <v>71.03</v>
      </c>
    </row>
    <row r="414" spans="1:13" s="35" customFormat="1" ht="33.6" x14ac:dyDescent="0.3">
      <c r="A414" s="27"/>
      <c r="B414" s="28" t="s">
        <v>46</v>
      </c>
      <c r="C414" s="29">
        <v>40</v>
      </c>
      <c r="D414" s="30">
        <v>4</v>
      </c>
      <c r="E414" s="30">
        <v>10</v>
      </c>
      <c r="F414" s="31">
        <v>14</v>
      </c>
      <c r="G414" s="32">
        <v>2</v>
      </c>
      <c r="H414" s="33">
        <v>2118</v>
      </c>
      <c r="I414" s="39">
        <v>244</v>
      </c>
      <c r="J414" s="39"/>
      <c r="K414" s="37">
        <v>2635978.25</v>
      </c>
      <c r="L414" s="37">
        <v>1872268.11</v>
      </c>
      <c r="M414" s="37">
        <f t="shared" si="33"/>
        <v>71.03</v>
      </c>
    </row>
    <row r="415" spans="1:13" s="35" customFormat="1" x14ac:dyDescent="0.3">
      <c r="A415" s="27"/>
      <c r="B415" s="38" t="s">
        <v>193</v>
      </c>
      <c r="C415" s="29">
        <v>40</v>
      </c>
      <c r="D415" s="30">
        <v>4</v>
      </c>
      <c r="E415" s="30">
        <v>10</v>
      </c>
      <c r="F415" s="31">
        <v>40</v>
      </c>
      <c r="G415" s="32">
        <v>0</v>
      </c>
      <c r="H415" s="33">
        <v>0</v>
      </c>
      <c r="I415" s="29"/>
      <c r="J415" s="29"/>
      <c r="K415" s="37">
        <f t="shared" ref="K415:L418" si="42">K416</f>
        <v>2327000</v>
      </c>
      <c r="L415" s="37">
        <f t="shared" si="42"/>
        <v>1572806.56</v>
      </c>
      <c r="M415" s="37">
        <f t="shared" si="33"/>
        <v>67.59</v>
      </c>
    </row>
    <row r="416" spans="1:13" s="35" customFormat="1" ht="33.6" x14ac:dyDescent="0.3">
      <c r="A416" s="27"/>
      <c r="B416" s="38" t="s">
        <v>192</v>
      </c>
      <c r="C416" s="29">
        <v>40</v>
      </c>
      <c r="D416" s="30">
        <v>4</v>
      </c>
      <c r="E416" s="30">
        <v>10</v>
      </c>
      <c r="F416" s="31">
        <v>40</v>
      </c>
      <c r="G416" s="32">
        <v>1</v>
      </c>
      <c r="H416" s="33">
        <v>0</v>
      </c>
      <c r="I416" s="29"/>
      <c r="J416" s="29"/>
      <c r="K416" s="37">
        <f t="shared" si="42"/>
        <v>2327000</v>
      </c>
      <c r="L416" s="37">
        <f t="shared" si="42"/>
        <v>1572806.56</v>
      </c>
      <c r="M416" s="37">
        <f t="shared" si="33"/>
        <v>67.59</v>
      </c>
    </row>
    <row r="417" spans="1:13" s="35" customFormat="1" ht="50.4" x14ac:dyDescent="0.3">
      <c r="A417" s="27"/>
      <c r="B417" s="38" t="s">
        <v>34</v>
      </c>
      <c r="C417" s="29">
        <v>40</v>
      </c>
      <c r="D417" s="30">
        <v>4</v>
      </c>
      <c r="E417" s="30">
        <v>10</v>
      </c>
      <c r="F417" s="31">
        <v>40</v>
      </c>
      <c r="G417" s="32">
        <v>1</v>
      </c>
      <c r="H417" s="33">
        <v>240</v>
      </c>
      <c r="I417" s="29"/>
      <c r="J417" s="29"/>
      <c r="K417" s="37">
        <f t="shared" si="42"/>
        <v>2327000</v>
      </c>
      <c r="L417" s="37">
        <f t="shared" si="42"/>
        <v>1572806.56</v>
      </c>
      <c r="M417" s="37">
        <f t="shared" si="33"/>
        <v>67.59</v>
      </c>
    </row>
    <row r="418" spans="1:13" s="35" customFormat="1" x14ac:dyDescent="0.3">
      <c r="A418" s="27"/>
      <c r="B418" s="28" t="s">
        <v>302</v>
      </c>
      <c r="C418" s="29">
        <v>40</v>
      </c>
      <c r="D418" s="30">
        <v>4</v>
      </c>
      <c r="E418" s="30">
        <v>10</v>
      </c>
      <c r="F418" s="31">
        <v>40</v>
      </c>
      <c r="G418" s="32">
        <v>1</v>
      </c>
      <c r="H418" s="33">
        <v>240</v>
      </c>
      <c r="I418" s="29">
        <v>200</v>
      </c>
      <c r="J418" s="29"/>
      <c r="K418" s="37">
        <f t="shared" si="42"/>
        <v>2327000</v>
      </c>
      <c r="L418" s="37">
        <f t="shared" si="42"/>
        <v>1572806.56</v>
      </c>
      <c r="M418" s="37">
        <f t="shared" si="33"/>
        <v>67.59</v>
      </c>
    </row>
    <row r="419" spans="1:13" s="35" customFormat="1" ht="33.6" x14ac:dyDescent="0.3">
      <c r="A419" s="27"/>
      <c r="B419" s="28" t="s">
        <v>303</v>
      </c>
      <c r="C419" s="29">
        <v>40</v>
      </c>
      <c r="D419" s="30">
        <v>4</v>
      </c>
      <c r="E419" s="30">
        <v>10</v>
      </c>
      <c r="F419" s="31">
        <v>40</v>
      </c>
      <c r="G419" s="32">
        <v>1</v>
      </c>
      <c r="H419" s="33">
        <v>240</v>
      </c>
      <c r="I419" s="29">
        <v>240</v>
      </c>
      <c r="J419" s="29"/>
      <c r="K419" s="37">
        <f>K421+K420</f>
        <v>2327000</v>
      </c>
      <c r="L419" s="37">
        <f>L421+L420</f>
        <v>1572806.56</v>
      </c>
      <c r="M419" s="37">
        <f t="shared" si="33"/>
        <v>67.59</v>
      </c>
    </row>
    <row r="420" spans="1:13" s="35" customFormat="1" ht="33.6" x14ac:dyDescent="0.3">
      <c r="A420" s="27"/>
      <c r="B420" s="28" t="s">
        <v>71</v>
      </c>
      <c r="C420" s="29">
        <v>40</v>
      </c>
      <c r="D420" s="30">
        <v>4</v>
      </c>
      <c r="E420" s="30">
        <v>10</v>
      </c>
      <c r="F420" s="31">
        <v>40</v>
      </c>
      <c r="G420" s="32">
        <v>1</v>
      </c>
      <c r="H420" s="33">
        <v>240</v>
      </c>
      <c r="I420" s="29">
        <v>242</v>
      </c>
      <c r="J420" s="29"/>
      <c r="K420" s="37">
        <v>223000</v>
      </c>
      <c r="L420" s="37">
        <v>198554.56</v>
      </c>
      <c r="M420" s="37">
        <f t="shared" si="33"/>
        <v>89.04</v>
      </c>
    </row>
    <row r="421" spans="1:13" s="35" customFormat="1" ht="33.6" x14ac:dyDescent="0.3">
      <c r="A421" s="27"/>
      <c r="B421" s="28" t="s">
        <v>46</v>
      </c>
      <c r="C421" s="29">
        <v>40</v>
      </c>
      <c r="D421" s="30">
        <v>4</v>
      </c>
      <c r="E421" s="30">
        <v>10</v>
      </c>
      <c r="F421" s="31">
        <v>40</v>
      </c>
      <c r="G421" s="32">
        <v>1</v>
      </c>
      <c r="H421" s="33">
        <v>240</v>
      </c>
      <c r="I421" s="39">
        <v>244</v>
      </c>
      <c r="J421" s="39"/>
      <c r="K421" s="37">
        <v>2104000</v>
      </c>
      <c r="L421" s="37">
        <v>1374252</v>
      </c>
      <c r="M421" s="37">
        <f t="shared" si="33"/>
        <v>65.319999999999993</v>
      </c>
    </row>
    <row r="422" spans="1:13" s="35" customFormat="1" x14ac:dyDescent="0.3">
      <c r="A422" s="27"/>
      <c r="B422" s="36" t="s">
        <v>103</v>
      </c>
      <c r="C422" s="44">
        <v>40</v>
      </c>
      <c r="D422" s="45">
        <v>4</v>
      </c>
      <c r="E422" s="45">
        <v>12</v>
      </c>
      <c r="F422" s="46"/>
      <c r="G422" s="47"/>
      <c r="H422" s="48"/>
      <c r="I422" s="49">
        <v>0</v>
      </c>
      <c r="J422" s="49"/>
      <c r="K422" s="37">
        <f>K423+K437+K458+K487</f>
        <v>60655455.210000001</v>
      </c>
      <c r="L422" s="37">
        <f>L423+L437+L458+L487</f>
        <v>42747583.620000005</v>
      </c>
      <c r="M422" s="37">
        <f t="shared" si="33"/>
        <v>70.48</v>
      </c>
    </row>
    <row r="423" spans="1:13" s="35" customFormat="1" ht="33.6" x14ac:dyDescent="0.3">
      <c r="A423" s="27"/>
      <c r="B423" s="38" t="s">
        <v>258</v>
      </c>
      <c r="C423" s="44">
        <v>40</v>
      </c>
      <c r="D423" s="45">
        <v>4</v>
      </c>
      <c r="E423" s="45">
        <v>12</v>
      </c>
      <c r="F423" s="46">
        <v>6</v>
      </c>
      <c r="G423" s="47">
        <v>0</v>
      </c>
      <c r="H423" s="48">
        <v>0</v>
      </c>
      <c r="I423" s="49">
        <v>0</v>
      </c>
      <c r="J423" s="49"/>
      <c r="K423" s="37">
        <f>K424</f>
        <v>5436900</v>
      </c>
      <c r="L423" s="37">
        <f>L424</f>
        <v>3907857.94</v>
      </c>
      <c r="M423" s="37">
        <f t="shared" si="33"/>
        <v>71.88</v>
      </c>
    </row>
    <row r="424" spans="1:13" s="35" customFormat="1" ht="67.2" x14ac:dyDescent="0.3">
      <c r="A424" s="27"/>
      <c r="B424" s="38" t="s">
        <v>278</v>
      </c>
      <c r="C424" s="44">
        <v>40</v>
      </c>
      <c r="D424" s="45">
        <v>4</v>
      </c>
      <c r="E424" s="45">
        <v>12</v>
      </c>
      <c r="F424" s="46">
        <v>6</v>
      </c>
      <c r="G424" s="47">
        <v>2</v>
      </c>
      <c r="H424" s="48">
        <v>0</v>
      </c>
      <c r="I424" s="49">
        <v>0</v>
      </c>
      <c r="J424" s="49"/>
      <c r="K424" s="37">
        <f>K425+K429</f>
        <v>5436900</v>
      </c>
      <c r="L424" s="37">
        <f>L425+L429</f>
        <v>3907857.94</v>
      </c>
      <c r="M424" s="37">
        <f t="shared" si="33"/>
        <v>71.88</v>
      </c>
    </row>
    <row r="425" spans="1:13" s="35" customFormat="1" ht="84" x14ac:dyDescent="0.3">
      <c r="A425" s="27"/>
      <c r="B425" s="38" t="s">
        <v>35</v>
      </c>
      <c r="C425" s="44">
        <v>40</v>
      </c>
      <c r="D425" s="45">
        <v>4</v>
      </c>
      <c r="E425" s="45">
        <v>12</v>
      </c>
      <c r="F425" s="46">
        <v>6</v>
      </c>
      <c r="G425" s="47">
        <v>2</v>
      </c>
      <c r="H425" s="48">
        <v>204</v>
      </c>
      <c r="I425" s="49">
        <v>0</v>
      </c>
      <c r="J425" s="49"/>
      <c r="K425" s="37">
        <f t="shared" ref="K425:L427" si="43">K426</f>
        <v>3451600</v>
      </c>
      <c r="L425" s="37">
        <f t="shared" si="43"/>
        <v>3016793.61</v>
      </c>
      <c r="M425" s="37">
        <f t="shared" si="33"/>
        <v>87.4</v>
      </c>
    </row>
    <row r="426" spans="1:13" s="35" customFormat="1" ht="50.4" x14ac:dyDescent="0.3">
      <c r="A426" s="27"/>
      <c r="B426" s="28" t="s">
        <v>279</v>
      </c>
      <c r="C426" s="44">
        <v>40</v>
      </c>
      <c r="D426" s="45">
        <v>4</v>
      </c>
      <c r="E426" s="45">
        <v>12</v>
      </c>
      <c r="F426" s="46">
        <v>6</v>
      </c>
      <c r="G426" s="47">
        <v>2</v>
      </c>
      <c r="H426" s="48">
        <v>204</v>
      </c>
      <c r="I426" s="49">
        <v>100</v>
      </c>
      <c r="J426" s="49"/>
      <c r="K426" s="37">
        <f t="shared" si="43"/>
        <v>3451600</v>
      </c>
      <c r="L426" s="37">
        <f t="shared" si="43"/>
        <v>3016793.61</v>
      </c>
      <c r="M426" s="37">
        <f t="shared" si="33"/>
        <v>87.4</v>
      </c>
    </row>
    <row r="427" spans="1:13" s="35" customFormat="1" x14ac:dyDescent="0.3">
      <c r="A427" s="27"/>
      <c r="B427" s="28" t="s">
        <v>127</v>
      </c>
      <c r="C427" s="44">
        <v>40</v>
      </c>
      <c r="D427" s="45">
        <v>4</v>
      </c>
      <c r="E427" s="45">
        <v>12</v>
      </c>
      <c r="F427" s="46">
        <v>6</v>
      </c>
      <c r="G427" s="47">
        <v>2</v>
      </c>
      <c r="H427" s="48">
        <v>204</v>
      </c>
      <c r="I427" s="49">
        <v>120</v>
      </c>
      <c r="J427" s="49"/>
      <c r="K427" s="37">
        <f t="shared" si="43"/>
        <v>3451600</v>
      </c>
      <c r="L427" s="37">
        <f t="shared" si="43"/>
        <v>3016793.61</v>
      </c>
      <c r="M427" s="37">
        <f t="shared" ref="M427:M490" si="44">ROUND(L427/K427*100,2)</f>
        <v>87.4</v>
      </c>
    </row>
    <row r="428" spans="1:13" s="35" customFormat="1" ht="33.6" x14ac:dyDescent="0.3">
      <c r="A428" s="27"/>
      <c r="B428" s="28" t="s">
        <v>128</v>
      </c>
      <c r="C428" s="44">
        <v>40</v>
      </c>
      <c r="D428" s="45">
        <v>4</v>
      </c>
      <c r="E428" s="45">
        <v>12</v>
      </c>
      <c r="F428" s="46">
        <v>6</v>
      </c>
      <c r="G428" s="47">
        <v>2</v>
      </c>
      <c r="H428" s="48">
        <v>204</v>
      </c>
      <c r="I428" s="50">
        <v>121</v>
      </c>
      <c r="J428" s="50"/>
      <c r="K428" s="37">
        <v>3451600</v>
      </c>
      <c r="L428" s="37">
        <v>3016793.61</v>
      </c>
      <c r="M428" s="37">
        <f t="shared" si="44"/>
        <v>87.4</v>
      </c>
    </row>
    <row r="429" spans="1:13" s="35" customFormat="1" ht="84" x14ac:dyDescent="0.3">
      <c r="A429" s="27"/>
      <c r="B429" s="38" t="s">
        <v>36</v>
      </c>
      <c r="C429" s="44">
        <v>40</v>
      </c>
      <c r="D429" s="45">
        <v>4</v>
      </c>
      <c r="E429" s="45">
        <v>12</v>
      </c>
      <c r="F429" s="46">
        <v>6</v>
      </c>
      <c r="G429" s="47">
        <v>2</v>
      </c>
      <c r="H429" s="48">
        <v>5513</v>
      </c>
      <c r="I429" s="49">
        <v>0</v>
      </c>
      <c r="J429" s="49"/>
      <c r="K429" s="37">
        <f>K430+K434</f>
        <v>1985300</v>
      </c>
      <c r="L429" s="37">
        <f>L430+L434</f>
        <v>891064.33000000007</v>
      </c>
      <c r="M429" s="37">
        <f t="shared" si="44"/>
        <v>44.88</v>
      </c>
    </row>
    <row r="430" spans="1:13" s="35" customFormat="1" ht="50.4" x14ac:dyDescent="0.3">
      <c r="A430" s="27"/>
      <c r="B430" s="28" t="s">
        <v>279</v>
      </c>
      <c r="C430" s="44">
        <v>40</v>
      </c>
      <c r="D430" s="45">
        <v>4</v>
      </c>
      <c r="E430" s="45">
        <v>12</v>
      </c>
      <c r="F430" s="46">
        <v>6</v>
      </c>
      <c r="G430" s="47">
        <v>2</v>
      </c>
      <c r="H430" s="48">
        <v>5513</v>
      </c>
      <c r="I430" s="49">
        <v>100</v>
      </c>
      <c r="J430" s="49"/>
      <c r="K430" s="37">
        <f>K431</f>
        <v>1137000</v>
      </c>
      <c r="L430" s="37">
        <f>L431</f>
        <v>687997.02</v>
      </c>
      <c r="M430" s="37">
        <f t="shared" si="44"/>
        <v>60.51</v>
      </c>
    </row>
    <row r="431" spans="1:13" s="35" customFormat="1" x14ac:dyDescent="0.3">
      <c r="A431" s="27"/>
      <c r="B431" s="28" t="s">
        <v>127</v>
      </c>
      <c r="C431" s="44">
        <v>40</v>
      </c>
      <c r="D431" s="45">
        <v>4</v>
      </c>
      <c r="E431" s="45">
        <v>12</v>
      </c>
      <c r="F431" s="46">
        <v>6</v>
      </c>
      <c r="G431" s="47">
        <v>2</v>
      </c>
      <c r="H431" s="48">
        <v>5513</v>
      </c>
      <c r="I431" s="49">
        <v>120</v>
      </c>
      <c r="J431" s="49"/>
      <c r="K431" s="37">
        <f>K432+K433</f>
        <v>1137000</v>
      </c>
      <c r="L431" s="37">
        <f>L432+L433</f>
        <v>687997.02</v>
      </c>
      <c r="M431" s="37">
        <f t="shared" si="44"/>
        <v>60.51</v>
      </c>
    </row>
    <row r="432" spans="1:13" s="35" customFormat="1" ht="33.6" x14ac:dyDescent="0.3">
      <c r="A432" s="27"/>
      <c r="B432" s="28" t="s">
        <v>128</v>
      </c>
      <c r="C432" s="44">
        <v>40</v>
      </c>
      <c r="D432" s="45">
        <v>4</v>
      </c>
      <c r="E432" s="45">
        <v>12</v>
      </c>
      <c r="F432" s="46">
        <v>6</v>
      </c>
      <c r="G432" s="47">
        <v>2</v>
      </c>
      <c r="H432" s="48">
        <v>5513</v>
      </c>
      <c r="I432" s="50">
        <v>121</v>
      </c>
      <c r="J432" s="50"/>
      <c r="K432" s="37">
        <v>1097000</v>
      </c>
      <c r="L432" s="37">
        <v>687997.02</v>
      </c>
      <c r="M432" s="37">
        <f t="shared" si="44"/>
        <v>62.72</v>
      </c>
    </row>
    <row r="433" spans="1:13" s="35" customFormat="1" ht="33.6" x14ac:dyDescent="0.3">
      <c r="A433" s="27"/>
      <c r="B433" s="28" t="s">
        <v>301</v>
      </c>
      <c r="C433" s="44">
        <v>40</v>
      </c>
      <c r="D433" s="45">
        <v>4</v>
      </c>
      <c r="E433" s="45">
        <v>12</v>
      </c>
      <c r="F433" s="46">
        <v>6</v>
      </c>
      <c r="G433" s="47">
        <v>2</v>
      </c>
      <c r="H433" s="48">
        <v>5513</v>
      </c>
      <c r="I433" s="50">
        <v>122</v>
      </c>
      <c r="J433" s="50"/>
      <c r="K433" s="37">
        <v>40000</v>
      </c>
      <c r="L433" s="37">
        <v>0</v>
      </c>
      <c r="M433" s="37">
        <f t="shared" si="44"/>
        <v>0</v>
      </c>
    </row>
    <row r="434" spans="1:13" s="35" customFormat="1" x14ac:dyDescent="0.3">
      <c r="A434" s="27"/>
      <c r="B434" s="28" t="s">
        <v>302</v>
      </c>
      <c r="C434" s="44">
        <v>40</v>
      </c>
      <c r="D434" s="45">
        <v>4</v>
      </c>
      <c r="E434" s="45">
        <v>12</v>
      </c>
      <c r="F434" s="46">
        <v>6</v>
      </c>
      <c r="G434" s="47">
        <v>2</v>
      </c>
      <c r="H434" s="48">
        <v>5513</v>
      </c>
      <c r="I434" s="49">
        <v>200</v>
      </c>
      <c r="J434" s="49"/>
      <c r="K434" s="37">
        <f>K435</f>
        <v>848300</v>
      </c>
      <c r="L434" s="37">
        <f>L435</f>
        <v>203067.31</v>
      </c>
      <c r="M434" s="37">
        <f t="shared" si="44"/>
        <v>23.94</v>
      </c>
    </row>
    <row r="435" spans="1:13" s="35" customFormat="1" ht="33.6" x14ac:dyDescent="0.3">
      <c r="A435" s="27"/>
      <c r="B435" s="28" t="s">
        <v>303</v>
      </c>
      <c r="C435" s="44">
        <v>40</v>
      </c>
      <c r="D435" s="45">
        <v>4</v>
      </c>
      <c r="E435" s="45">
        <v>12</v>
      </c>
      <c r="F435" s="46">
        <v>6</v>
      </c>
      <c r="G435" s="47">
        <v>2</v>
      </c>
      <c r="H435" s="48">
        <v>5513</v>
      </c>
      <c r="I435" s="49">
        <v>240</v>
      </c>
      <c r="J435" s="49"/>
      <c r="K435" s="37">
        <f>K436</f>
        <v>848300</v>
      </c>
      <c r="L435" s="37">
        <f>L436</f>
        <v>203067.31</v>
      </c>
      <c r="M435" s="37">
        <f t="shared" si="44"/>
        <v>23.94</v>
      </c>
    </row>
    <row r="436" spans="1:13" s="35" customFormat="1" ht="33.6" x14ac:dyDescent="0.3">
      <c r="A436" s="27"/>
      <c r="B436" s="28" t="s">
        <v>46</v>
      </c>
      <c r="C436" s="44">
        <v>40</v>
      </c>
      <c r="D436" s="45">
        <v>4</v>
      </c>
      <c r="E436" s="45">
        <v>12</v>
      </c>
      <c r="F436" s="46">
        <v>6</v>
      </c>
      <c r="G436" s="47">
        <v>2</v>
      </c>
      <c r="H436" s="48">
        <v>5513</v>
      </c>
      <c r="I436" s="50">
        <v>244</v>
      </c>
      <c r="J436" s="50"/>
      <c r="K436" s="37">
        <v>848300</v>
      </c>
      <c r="L436" s="37">
        <v>203067.31</v>
      </c>
      <c r="M436" s="37">
        <f t="shared" si="44"/>
        <v>23.94</v>
      </c>
    </row>
    <row r="437" spans="1:13" s="35" customFormat="1" ht="50.4" x14ac:dyDescent="0.3">
      <c r="A437" s="27"/>
      <c r="B437" s="38" t="s">
        <v>83</v>
      </c>
      <c r="C437" s="44">
        <v>40</v>
      </c>
      <c r="D437" s="45">
        <v>4</v>
      </c>
      <c r="E437" s="45">
        <v>12</v>
      </c>
      <c r="F437" s="46">
        <v>8</v>
      </c>
      <c r="G437" s="47">
        <v>0</v>
      </c>
      <c r="H437" s="48">
        <v>0</v>
      </c>
      <c r="I437" s="49">
        <v>0</v>
      </c>
      <c r="J437" s="49"/>
      <c r="K437" s="37">
        <f>K438+K443</f>
        <v>25077100</v>
      </c>
      <c r="L437" s="37">
        <f>L438+L443</f>
        <v>21443209.090000004</v>
      </c>
      <c r="M437" s="37">
        <f t="shared" si="44"/>
        <v>85.51</v>
      </c>
    </row>
    <row r="438" spans="1:13" s="35" customFormat="1" ht="67.2" x14ac:dyDescent="0.3">
      <c r="A438" s="27"/>
      <c r="B438" s="38" t="s">
        <v>291</v>
      </c>
      <c r="C438" s="44">
        <v>40</v>
      </c>
      <c r="D438" s="45">
        <v>4</v>
      </c>
      <c r="E438" s="45">
        <v>12</v>
      </c>
      <c r="F438" s="46">
        <v>8</v>
      </c>
      <c r="G438" s="47">
        <v>1</v>
      </c>
      <c r="H438" s="48">
        <v>0</v>
      </c>
      <c r="I438" s="49">
        <v>0</v>
      </c>
      <c r="J438" s="49"/>
      <c r="K438" s="37">
        <f t="shared" ref="K438:L440" si="45">K439</f>
        <v>862100</v>
      </c>
      <c r="L438" s="37">
        <f t="shared" si="45"/>
        <v>96210</v>
      </c>
      <c r="M438" s="37">
        <f t="shared" si="44"/>
        <v>11.16</v>
      </c>
    </row>
    <row r="439" spans="1:13" s="35" customFormat="1" ht="84" x14ac:dyDescent="0.3">
      <c r="A439" s="27"/>
      <c r="B439" s="38" t="s">
        <v>292</v>
      </c>
      <c r="C439" s="44">
        <v>40</v>
      </c>
      <c r="D439" s="45">
        <v>4</v>
      </c>
      <c r="E439" s="45">
        <v>12</v>
      </c>
      <c r="F439" s="46">
        <v>8</v>
      </c>
      <c r="G439" s="47">
        <v>1</v>
      </c>
      <c r="H439" s="48">
        <v>9999</v>
      </c>
      <c r="I439" s="49">
        <v>0</v>
      </c>
      <c r="J439" s="49"/>
      <c r="K439" s="37">
        <f t="shared" si="45"/>
        <v>862100</v>
      </c>
      <c r="L439" s="37">
        <f t="shared" si="45"/>
        <v>96210</v>
      </c>
      <c r="M439" s="37">
        <f t="shared" si="44"/>
        <v>11.16</v>
      </c>
    </row>
    <row r="440" spans="1:13" s="35" customFormat="1" x14ac:dyDescent="0.3">
      <c r="A440" s="27"/>
      <c r="B440" s="28" t="s">
        <v>302</v>
      </c>
      <c r="C440" s="44">
        <v>40</v>
      </c>
      <c r="D440" s="45">
        <v>4</v>
      </c>
      <c r="E440" s="45">
        <v>12</v>
      </c>
      <c r="F440" s="46">
        <v>8</v>
      </c>
      <c r="G440" s="47">
        <v>1</v>
      </c>
      <c r="H440" s="48">
        <v>9999</v>
      </c>
      <c r="I440" s="49">
        <v>200</v>
      </c>
      <c r="J440" s="49"/>
      <c r="K440" s="37">
        <f t="shared" si="45"/>
        <v>862100</v>
      </c>
      <c r="L440" s="37">
        <f t="shared" si="45"/>
        <v>96210</v>
      </c>
      <c r="M440" s="37">
        <f t="shared" si="44"/>
        <v>11.16</v>
      </c>
    </row>
    <row r="441" spans="1:13" s="35" customFormat="1" ht="33.6" x14ac:dyDescent="0.3">
      <c r="A441" s="27"/>
      <c r="B441" s="28" t="s">
        <v>303</v>
      </c>
      <c r="C441" s="44">
        <v>40</v>
      </c>
      <c r="D441" s="45">
        <v>4</v>
      </c>
      <c r="E441" s="45">
        <v>12</v>
      </c>
      <c r="F441" s="46">
        <v>8</v>
      </c>
      <c r="G441" s="47">
        <v>1</v>
      </c>
      <c r="H441" s="48">
        <v>9999</v>
      </c>
      <c r="I441" s="49">
        <v>240</v>
      </c>
      <c r="J441" s="49"/>
      <c r="K441" s="37">
        <f>K442</f>
        <v>862100</v>
      </c>
      <c r="L441" s="37">
        <f>L442</f>
        <v>96210</v>
      </c>
      <c r="M441" s="37">
        <f t="shared" si="44"/>
        <v>11.16</v>
      </c>
    </row>
    <row r="442" spans="1:13" s="35" customFormat="1" ht="33.6" x14ac:dyDescent="0.3">
      <c r="A442" s="27"/>
      <c r="B442" s="28" t="s">
        <v>46</v>
      </c>
      <c r="C442" s="44">
        <v>40</v>
      </c>
      <c r="D442" s="45">
        <v>4</v>
      </c>
      <c r="E442" s="45">
        <v>12</v>
      </c>
      <c r="F442" s="46">
        <v>8</v>
      </c>
      <c r="G442" s="47">
        <v>1</v>
      </c>
      <c r="H442" s="48">
        <v>9999</v>
      </c>
      <c r="I442" s="50">
        <v>244</v>
      </c>
      <c r="J442" s="50"/>
      <c r="K442" s="37">
        <v>862100</v>
      </c>
      <c r="L442" s="37">
        <v>96210</v>
      </c>
      <c r="M442" s="37">
        <f t="shared" si="44"/>
        <v>11.16</v>
      </c>
    </row>
    <row r="443" spans="1:13" s="35" customFormat="1" ht="67.2" x14ac:dyDescent="0.3">
      <c r="A443" s="27"/>
      <c r="B443" s="38" t="s">
        <v>307</v>
      </c>
      <c r="C443" s="44">
        <v>40</v>
      </c>
      <c r="D443" s="45">
        <v>4</v>
      </c>
      <c r="E443" s="45">
        <v>12</v>
      </c>
      <c r="F443" s="46">
        <v>8</v>
      </c>
      <c r="G443" s="47">
        <v>5</v>
      </c>
      <c r="H443" s="48">
        <v>0</v>
      </c>
      <c r="I443" s="49">
        <v>0</v>
      </c>
      <c r="J443" s="49"/>
      <c r="K443" s="37">
        <f t="shared" ref="K443:L445" si="46">K444</f>
        <v>24215000</v>
      </c>
      <c r="L443" s="37">
        <f t="shared" si="46"/>
        <v>21346999.090000004</v>
      </c>
      <c r="M443" s="37">
        <f t="shared" si="44"/>
        <v>88.16</v>
      </c>
    </row>
    <row r="444" spans="1:13" s="35" customFormat="1" ht="84" x14ac:dyDescent="0.3">
      <c r="A444" s="27"/>
      <c r="B444" s="38" t="s">
        <v>308</v>
      </c>
      <c r="C444" s="44">
        <v>40</v>
      </c>
      <c r="D444" s="45">
        <v>4</v>
      </c>
      <c r="E444" s="45">
        <v>12</v>
      </c>
      <c r="F444" s="46">
        <v>8</v>
      </c>
      <c r="G444" s="47">
        <v>5</v>
      </c>
      <c r="H444" s="48">
        <v>59</v>
      </c>
      <c r="I444" s="49">
        <v>0</v>
      </c>
      <c r="J444" s="49"/>
      <c r="K444" s="37">
        <f>K445+K449+K452</f>
        <v>24215000</v>
      </c>
      <c r="L444" s="37">
        <f>L445+L449+L452</f>
        <v>21346999.090000004</v>
      </c>
      <c r="M444" s="37">
        <f t="shared" si="44"/>
        <v>88.16</v>
      </c>
    </row>
    <row r="445" spans="1:13" s="35" customFormat="1" ht="50.4" x14ac:dyDescent="0.3">
      <c r="A445" s="27"/>
      <c r="B445" s="28" t="s">
        <v>279</v>
      </c>
      <c r="C445" s="44">
        <v>40</v>
      </c>
      <c r="D445" s="45">
        <v>4</v>
      </c>
      <c r="E445" s="45">
        <v>12</v>
      </c>
      <c r="F445" s="46">
        <v>8</v>
      </c>
      <c r="G445" s="47">
        <v>5</v>
      </c>
      <c r="H445" s="48">
        <v>59</v>
      </c>
      <c r="I445" s="49">
        <v>100</v>
      </c>
      <c r="J445" s="49"/>
      <c r="K445" s="37">
        <f t="shared" si="46"/>
        <v>19575696.329999998</v>
      </c>
      <c r="L445" s="37">
        <f t="shared" si="46"/>
        <v>17478629.780000001</v>
      </c>
      <c r="M445" s="37">
        <f t="shared" si="44"/>
        <v>89.29</v>
      </c>
    </row>
    <row r="446" spans="1:13" s="35" customFormat="1" x14ac:dyDescent="0.3">
      <c r="A446" s="27"/>
      <c r="B446" s="28" t="s">
        <v>53</v>
      </c>
      <c r="C446" s="44">
        <v>40</v>
      </c>
      <c r="D446" s="45">
        <v>4</v>
      </c>
      <c r="E446" s="45">
        <v>12</v>
      </c>
      <c r="F446" s="46">
        <v>8</v>
      </c>
      <c r="G446" s="47">
        <v>5</v>
      </c>
      <c r="H446" s="48">
        <v>59</v>
      </c>
      <c r="I446" s="49">
        <v>110</v>
      </c>
      <c r="J446" s="49"/>
      <c r="K446" s="37">
        <f>K447+K448</f>
        <v>19575696.329999998</v>
      </c>
      <c r="L446" s="37">
        <f>L447+L448</f>
        <v>17478629.780000001</v>
      </c>
      <c r="M446" s="37">
        <f t="shared" si="44"/>
        <v>89.29</v>
      </c>
    </row>
    <row r="447" spans="1:13" s="35" customFormat="1" ht="33.6" x14ac:dyDescent="0.3">
      <c r="A447" s="27"/>
      <c r="B447" s="28" t="s">
        <v>284</v>
      </c>
      <c r="C447" s="44">
        <v>40</v>
      </c>
      <c r="D447" s="45">
        <v>4</v>
      </c>
      <c r="E447" s="45">
        <v>12</v>
      </c>
      <c r="F447" s="46">
        <v>8</v>
      </c>
      <c r="G447" s="47">
        <v>5</v>
      </c>
      <c r="H447" s="48">
        <v>59</v>
      </c>
      <c r="I447" s="50">
        <v>111</v>
      </c>
      <c r="J447" s="50"/>
      <c r="K447" s="37">
        <v>19211380.239999998</v>
      </c>
      <c r="L447" s="37">
        <v>17240025.98</v>
      </c>
      <c r="M447" s="37">
        <f t="shared" si="44"/>
        <v>89.74</v>
      </c>
    </row>
    <row r="448" spans="1:13" s="35" customFormat="1" ht="33.6" x14ac:dyDescent="0.3">
      <c r="A448" s="27"/>
      <c r="B448" s="28" t="s">
        <v>285</v>
      </c>
      <c r="C448" s="44">
        <v>40</v>
      </c>
      <c r="D448" s="45">
        <v>4</v>
      </c>
      <c r="E448" s="45">
        <v>12</v>
      </c>
      <c r="F448" s="46">
        <v>8</v>
      </c>
      <c r="G448" s="47">
        <v>5</v>
      </c>
      <c r="H448" s="48">
        <v>59</v>
      </c>
      <c r="I448" s="50">
        <v>112</v>
      </c>
      <c r="J448" s="50"/>
      <c r="K448" s="37">
        <v>364316.09</v>
      </c>
      <c r="L448" s="37">
        <v>238603.8</v>
      </c>
      <c r="M448" s="37">
        <f t="shared" si="44"/>
        <v>65.489999999999995</v>
      </c>
    </row>
    <row r="449" spans="1:13" s="35" customFormat="1" x14ac:dyDescent="0.3">
      <c r="A449" s="27"/>
      <c r="B449" s="28" t="s">
        <v>302</v>
      </c>
      <c r="C449" s="44">
        <v>40</v>
      </c>
      <c r="D449" s="45">
        <v>4</v>
      </c>
      <c r="E449" s="45">
        <v>12</v>
      </c>
      <c r="F449" s="46">
        <v>8</v>
      </c>
      <c r="G449" s="47">
        <v>5</v>
      </c>
      <c r="H449" s="48">
        <v>59</v>
      </c>
      <c r="I449" s="49">
        <v>200</v>
      </c>
      <c r="J449" s="49"/>
      <c r="K449" s="37">
        <f>K450</f>
        <v>2162320.96</v>
      </c>
      <c r="L449" s="37">
        <f>L450</f>
        <v>1445145.1</v>
      </c>
      <c r="M449" s="37">
        <f t="shared" si="44"/>
        <v>66.83</v>
      </c>
    </row>
    <row r="450" spans="1:13" s="35" customFormat="1" ht="33.6" x14ac:dyDescent="0.3">
      <c r="A450" s="27"/>
      <c r="B450" s="28" t="s">
        <v>303</v>
      </c>
      <c r="C450" s="44">
        <v>40</v>
      </c>
      <c r="D450" s="45">
        <v>4</v>
      </c>
      <c r="E450" s="45">
        <v>12</v>
      </c>
      <c r="F450" s="46">
        <v>8</v>
      </c>
      <c r="G450" s="47">
        <v>5</v>
      </c>
      <c r="H450" s="48">
        <v>59</v>
      </c>
      <c r="I450" s="49">
        <v>240</v>
      </c>
      <c r="J450" s="49"/>
      <c r="K450" s="37">
        <f>K451</f>
        <v>2162320.96</v>
      </c>
      <c r="L450" s="37">
        <f>L451</f>
        <v>1445145.1</v>
      </c>
      <c r="M450" s="37">
        <f t="shared" si="44"/>
        <v>66.83</v>
      </c>
    </row>
    <row r="451" spans="1:13" s="35" customFormat="1" ht="33.6" x14ac:dyDescent="0.3">
      <c r="A451" s="27"/>
      <c r="B451" s="28" t="s">
        <v>46</v>
      </c>
      <c r="C451" s="44">
        <v>40</v>
      </c>
      <c r="D451" s="45">
        <v>4</v>
      </c>
      <c r="E451" s="45">
        <v>12</v>
      </c>
      <c r="F451" s="46">
        <v>8</v>
      </c>
      <c r="G451" s="47">
        <v>5</v>
      </c>
      <c r="H451" s="48">
        <v>59</v>
      </c>
      <c r="I451" s="50">
        <v>244</v>
      </c>
      <c r="J451" s="50"/>
      <c r="K451" s="37">
        <v>2162320.96</v>
      </c>
      <c r="L451" s="37">
        <v>1445145.1</v>
      </c>
      <c r="M451" s="37">
        <f t="shared" si="44"/>
        <v>66.83</v>
      </c>
    </row>
    <row r="452" spans="1:13" s="35" customFormat="1" x14ac:dyDescent="0.3">
      <c r="A452" s="27"/>
      <c r="B452" s="28" t="s">
        <v>121</v>
      </c>
      <c r="C452" s="44">
        <v>40</v>
      </c>
      <c r="D452" s="45">
        <v>4</v>
      </c>
      <c r="E452" s="45">
        <v>12</v>
      </c>
      <c r="F452" s="46">
        <v>8</v>
      </c>
      <c r="G452" s="47">
        <v>5</v>
      </c>
      <c r="H452" s="48">
        <v>59</v>
      </c>
      <c r="I452" s="49">
        <v>800</v>
      </c>
      <c r="J452" s="49"/>
      <c r="K452" s="37">
        <f>K453+K455</f>
        <v>2476982.71</v>
      </c>
      <c r="L452" s="37">
        <f>L453+L455</f>
        <v>2423224.21</v>
      </c>
      <c r="M452" s="37">
        <f t="shared" si="44"/>
        <v>97.83</v>
      </c>
    </row>
    <row r="453" spans="1:13" s="35" customFormat="1" x14ac:dyDescent="0.3">
      <c r="A453" s="27"/>
      <c r="B453" s="28" t="s">
        <v>253</v>
      </c>
      <c r="C453" s="44">
        <v>40</v>
      </c>
      <c r="D453" s="45">
        <v>4</v>
      </c>
      <c r="E453" s="45">
        <v>12</v>
      </c>
      <c r="F453" s="46">
        <v>8</v>
      </c>
      <c r="G453" s="47">
        <v>5</v>
      </c>
      <c r="H453" s="48">
        <v>59</v>
      </c>
      <c r="I453" s="49">
        <v>830</v>
      </c>
      <c r="J453" s="49"/>
      <c r="K453" s="37">
        <f>K454</f>
        <v>2374148.71</v>
      </c>
      <c r="L453" s="37">
        <f>L454</f>
        <v>2340124.21</v>
      </c>
      <c r="M453" s="37">
        <f t="shared" si="44"/>
        <v>98.57</v>
      </c>
    </row>
    <row r="454" spans="1:13" s="35" customFormat="1" ht="84" x14ac:dyDescent="0.3">
      <c r="A454" s="27"/>
      <c r="B454" s="28" t="s">
        <v>187</v>
      </c>
      <c r="C454" s="44">
        <v>40</v>
      </c>
      <c r="D454" s="45">
        <v>4</v>
      </c>
      <c r="E454" s="45">
        <v>12</v>
      </c>
      <c r="F454" s="46">
        <v>8</v>
      </c>
      <c r="G454" s="47">
        <v>5</v>
      </c>
      <c r="H454" s="48">
        <v>59</v>
      </c>
      <c r="I454" s="49">
        <v>831</v>
      </c>
      <c r="J454" s="49"/>
      <c r="K454" s="37">
        <v>2374148.71</v>
      </c>
      <c r="L454" s="37">
        <v>2340124.21</v>
      </c>
      <c r="M454" s="37">
        <f t="shared" si="44"/>
        <v>98.57</v>
      </c>
    </row>
    <row r="455" spans="1:13" s="35" customFormat="1" x14ac:dyDescent="0.3">
      <c r="A455" s="27"/>
      <c r="B455" s="28" t="s">
        <v>216</v>
      </c>
      <c r="C455" s="44">
        <v>40</v>
      </c>
      <c r="D455" s="45">
        <v>4</v>
      </c>
      <c r="E455" s="45">
        <v>12</v>
      </c>
      <c r="F455" s="46">
        <v>8</v>
      </c>
      <c r="G455" s="47">
        <v>5</v>
      </c>
      <c r="H455" s="48">
        <v>59</v>
      </c>
      <c r="I455" s="49">
        <v>850</v>
      </c>
      <c r="J455" s="49"/>
      <c r="K455" s="37">
        <f>K456+K457</f>
        <v>102834</v>
      </c>
      <c r="L455" s="37">
        <f>L456+L457</f>
        <v>83100</v>
      </c>
      <c r="M455" s="37">
        <f t="shared" si="44"/>
        <v>80.81</v>
      </c>
    </row>
    <row r="456" spans="1:13" s="35" customFormat="1" x14ac:dyDescent="0.3">
      <c r="A456" s="27"/>
      <c r="B456" s="28" t="s">
        <v>153</v>
      </c>
      <c r="C456" s="44">
        <v>40</v>
      </c>
      <c r="D456" s="45">
        <v>4</v>
      </c>
      <c r="E456" s="45">
        <v>12</v>
      </c>
      <c r="F456" s="46">
        <v>8</v>
      </c>
      <c r="G456" s="47">
        <v>5</v>
      </c>
      <c r="H456" s="48">
        <v>59</v>
      </c>
      <c r="I456" s="50">
        <v>851</v>
      </c>
      <c r="J456" s="50"/>
      <c r="K456" s="37">
        <v>17900</v>
      </c>
      <c r="L456" s="37">
        <v>24</v>
      </c>
      <c r="M456" s="37">
        <f t="shared" si="44"/>
        <v>0.13</v>
      </c>
    </row>
    <row r="457" spans="1:13" s="35" customFormat="1" x14ac:dyDescent="0.3">
      <c r="A457" s="27"/>
      <c r="B457" s="28" t="s">
        <v>240</v>
      </c>
      <c r="C457" s="44">
        <v>40</v>
      </c>
      <c r="D457" s="45">
        <v>4</v>
      </c>
      <c r="E457" s="45">
        <v>12</v>
      </c>
      <c r="F457" s="46">
        <v>8</v>
      </c>
      <c r="G457" s="47">
        <v>5</v>
      </c>
      <c r="H457" s="48">
        <v>59</v>
      </c>
      <c r="I457" s="50">
        <v>852</v>
      </c>
      <c r="J457" s="50"/>
      <c r="K457" s="37">
        <v>84934</v>
      </c>
      <c r="L457" s="37">
        <v>83076</v>
      </c>
      <c r="M457" s="37">
        <f t="shared" si="44"/>
        <v>97.81</v>
      </c>
    </row>
    <row r="458" spans="1:13" s="35" customFormat="1" ht="33.6" x14ac:dyDescent="0.3">
      <c r="A458" s="27"/>
      <c r="B458" s="38" t="s">
        <v>296</v>
      </c>
      <c r="C458" s="44">
        <v>40</v>
      </c>
      <c r="D458" s="45">
        <v>4</v>
      </c>
      <c r="E458" s="45">
        <v>12</v>
      </c>
      <c r="F458" s="46">
        <v>13</v>
      </c>
      <c r="G458" s="47">
        <v>0</v>
      </c>
      <c r="H458" s="48">
        <v>0</v>
      </c>
      <c r="I458" s="49">
        <v>0</v>
      </c>
      <c r="J458" s="49"/>
      <c r="K458" s="37">
        <f>K459+K473</f>
        <v>29475300</v>
      </c>
      <c r="L458" s="37">
        <f>L459+L473</f>
        <v>17089958.589999996</v>
      </c>
      <c r="M458" s="37">
        <f t="shared" si="44"/>
        <v>57.98</v>
      </c>
    </row>
    <row r="459" spans="1:13" s="35" customFormat="1" ht="50.4" x14ac:dyDescent="0.3">
      <c r="A459" s="27"/>
      <c r="B459" s="51" t="s">
        <v>297</v>
      </c>
      <c r="C459" s="52">
        <v>40</v>
      </c>
      <c r="D459" s="53">
        <v>4</v>
      </c>
      <c r="E459" s="53">
        <v>12</v>
      </c>
      <c r="F459" s="54">
        <v>13</v>
      </c>
      <c r="G459" s="55">
        <v>2</v>
      </c>
      <c r="H459" s="56">
        <v>0</v>
      </c>
      <c r="I459" s="57"/>
      <c r="J459" s="57"/>
      <c r="K459" s="37">
        <f>K460+K469+K465</f>
        <v>27359200</v>
      </c>
      <c r="L459" s="37">
        <f>L460+L469+L465</f>
        <v>16628358.589999998</v>
      </c>
      <c r="M459" s="37">
        <f t="shared" si="44"/>
        <v>60.78</v>
      </c>
    </row>
    <row r="460" spans="1:13" s="35" customFormat="1" ht="67.2" x14ac:dyDescent="0.3">
      <c r="A460" s="27"/>
      <c r="B460" s="38" t="s">
        <v>298</v>
      </c>
      <c r="C460" s="44">
        <v>40</v>
      </c>
      <c r="D460" s="45">
        <v>4</v>
      </c>
      <c r="E460" s="45">
        <v>12</v>
      </c>
      <c r="F460" s="46">
        <v>13</v>
      </c>
      <c r="G460" s="47">
        <v>2</v>
      </c>
      <c r="H460" s="48">
        <v>59</v>
      </c>
      <c r="I460" s="49">
        <v>0</v>
      </c>
      <c r="J460" s="49"/>
      <c r="K460" s="37">
        <f>K461</f>
        <v>15649700</v>
      </c>
      <c r="L460" s="37">
        <f>L461</f>
        <v>13453591.729999999</v>
      </c>
      <c r="M460" s="37">
        <f t="shared" si="44"/>
        <v>85.97</v>
      </c>
    </row>
    <row r="461" spans="1:13" s="35" customFormat="1" ht="33.6" x14ac:dyDescent="0.3">
      <c r="A461" s="27"/>
      <c r="B461" s="28" t="s">
        <v>287</v>
      </c>
      <c r="C461" s="44">
        <v>40</v>
      </c>
      <c r="D461" s="45">
        <v>4</v>
      </c>
      <c r="E461" s="45">
        <v>12</v>
      </c>
      <c r="F461" s="46">
        <v>13</v>
      </c>
      <c r="G461" s="47">
        <v>2</v>
      </c>
      <c r="H461" s="48">
        <v>59</v>
      </c>
      <c r="I461" s="49">
        <v>600</v>
      </c>
      <c r="J461" s="49"/>
      <c r="K461" s="37">
        <f>K462</f>
        <v>15649700</v>
      </c>
      <c r="L461" s="37">
        <f>L462</f>
        <v>13453591.729999999</v>
      </c>
      <c r="M461" s="37">
        <f t="shared" si="44"/>
        <v>85.97</v>
      </c>
    </row>
    <row r="462" spans="1:13" s="35" customFormat="1" x14ac:dyDescent="0.3">
      <c r="A462" s="27"/>
      <c r="B462" s="28" t="s">
        <v>131</v>
      </c>
      <c r="C462" s="44">
        <v>40</v>
      </c>
      <c r="D462" s="45">
        <v>4</v>
      </c>
      <c r="E462" s="45">
        <v>12</v>
      </c>
      <c r="F462" s="46">
        <v>13</v>
      </c>
      <c r="G462" s="47">
        <v>2</v>
      </c>
      <c r="H462" s="48">
        <v>59</v>
      </c>
      <c r="I462" s="49">
        <v>610</v>
      </c>
      <c r="J462" s="49"/>
      <c r="K462" s="37">
        <f>K463+K464</f>
        <v>15649700</v>
      </c>
      <c r="L462" s="37">
        <f>L463+L464</f>
        <v>13453591.729999999</v>
      </c>
      <c r="M462" s="37">
        <f t="shared" si="44"/>
        <v>85.97</v>
      </c>
    </row>
    <row r="463" spans="1:13" s="35" customFormat="1" ht="50.4" x14ac:dyDescent="0.3">
      <c r="A463" s="27"/>
      <c r="B463" s="28" t="s">
        <v>102</v>
      </c>
      <c r="C463" s="44">
        <v>40</v>
      </c>
      <c r="D463" s="45">
        <v>4</v>
      </c>
      <c r="E463" s="45">
        <v>12</v>
      </c>
      <c r="F463" s="46">
        <v>13</v>
      </c>
      <c r="G463" s="47">
        <v>2</v>
      </c>
      <c r="H463" s="48">
        <v>59</v>
      </c>
      <c r="I463" s="50">
        <v>611</v>
      </c>
      <c r="J463" s="50"/>
      <c r="K463" s="37">
        <v>14870600</v>
      </c>
      <c r="L463" s="37">
        <v>13420663.189999999</v>
      </c>
      <c r="M463" s="37">
        <f t="shared" si="44"/>
        <v>90.25</v>
      </c>
    </row>
    <row r="464" spans="1:13" s="35" customFormat="1" x14ac:dyDescent="0.3">
      <c r="A464" s="27"/>
      <c r="B464" s="28" t="s">
        <v>97</v>
      </c>
      <c r="C464" s="44">
        <v>40</v>
      </c>
      <c r="D464" s="45">
        <v>4</v>
      </c>
      <c r="E464" s="45">
        <v>12</v>
      </c>
      <c r="F464" s="46">
        <v>13</v>
      </c>
      <c r="G464" s="47">
        <v>2</v>
      </c>
      <c r="H464" s="48">
        <v>59</v>
      </c>
      <c r="I464" s="50">
        <v>612</v>
      </c>
      <c r="J464" s="50"/>
      <c r="K464" s="37">
        <v>779100</v>
      </c>
      <c r="L464" s="37">
        <v>32928.54</v>
      </c>
      <c r="M464" s="37">
        <f t="shared" si="44"/>
        <v>4.2300000000000004</v>
      </c>
    </row>
    <row r="465" spans="1:13" s="35" customFormat="1" ht="100.8" x14ac:dyDescent="0.3">
      <c r="A465" s="27"/>
      <c r="B465" s="28" t="s">
        <v>173</v>
      </c>
      <c r="C465" s="44">
        <v>40</v>
      </c>
      <c r="D465" s="45">
        <v>4</v>
      </c>
      <c r="E465" s="45">
        <v>12</v>
      </c>
      <c r="F465" s="46">
        <v>13</v>
      </c>
      <c r="G465" s="47">
        <v>2</v>
      </c>
      <c r="H465" s="48">
        <v>5426</v>
      </c>
      <c r="I465" s="50"/>
      <c r="J465" s="50"/>
      <c r="K465" s="37">
        <f t="shared" ref="K465:L467" si="47">K466</f>
        <v>2311100</v>
      </c>
      <c r="L465" s="37">
        <f t="shared" si="47"/>
        <v>96366.86</v>
      </c>
      <c r="M465" s="37">
        <f t="shared" si="44"/>
        <v>4.17</v>
      </c>
    </row>
    <row r="466" spans="1:13" s="35" customFormat="1" ht="33.6" x14ac:dyDescent="0.3">
      <c r="A466" s="27"/>
      <c r="B466" s="28" t="s">
        <v>287</v>
      </c>
      <c r="C466" s="44">
        <v>40</v>
      </c>
      <c r="D466" s="45">
        <v>4</v>
      </c>
      <c r="E466" s="45">
        <v>12</v>
      </c>
      <c r="F466" s="46">
        <v>13</v>
      </c>
      <c r="G466" s="47">
        <v>2</v>
      </c>
      <c r="H466" s="48">
        <v>5426</v>
      </c>
      <c r="I466" s="50">
        <v>600</v>
      </c>
      <c r="J466" s="50"/>
      <c r="K466" s="37">
        <f t="shared" si="47"/>
        <v>2311100</v>
      </c>
      <c r="L466" s="37">
        <f t="shared" si="47"/>
        <v>96366.86</v>
      </c>
      <c r="M466" s="37">
        <f t="shared" si="44"/>
        <v>4.17</v>
      </c>
    </row>
    <row r="467" spans="1:13" s="35" customFormat="1" x14ac:dyDescent="0.3">
      <c r="A467" s="27"/>
      <c r="B467" s="28" t="s">
        <v>131</v>
      </c>
      <c r="C467" s="44">
        <v>40</v>
      </c>
      <c r="D467" s="45">
        <v>4</v>
      </c>
      <c r="E467" s="45">
        <v>12</v>
      </c>
      <c r="F467" s="46">
        <v>13</v>
      </c>
      <c r="G467" s="47">
        <v>2</v>
      </c>
      <c r="H467" s="48">
        <v>5426</v>
      </c>
      <c r="I467" s="50">
        <v>610</v>
      </c>
      <c r="J467" s="50"/>
      <c r="K467" s="37">
        <f t="shared" si="47"/>
        <v>2311100</v>
      </c>
      <c r="L467" s="37">
        <f t="shared" si="47"/>
        <v>96366.86</v>
      </c>
      <c r="M467" s="37">
        <f t="shared" si="44"/>
        <v>4.17</v>
      </c>
    </row>
    <row r="468" spans="1:13" s="35" customFormat="1" x14ac:dyDescent="0.3">
      <c r="A468" s="27"/>
      <c r="B468" s="28" t="s">
        <v>97</v>
      </c>
      <c r="C468" s="44">
        <v>40</v>
      </c>
      <c r="D468" s="45">
        <v>4</v>
      </c>
      <c r="E468" s="45">
        <v>12</v>
      </c>
      <c r="F468" s="46">
        <v>13</v>
      </c>
      <c r="G468" s="47">
        <v>2</v>
      </c>
      <c r="H468" s="48">
        <v>5426</v>
      </c>
      <c r="I468" s="50">
        <v>612</v>
      </c>
      <c r="J468" s="50"/>
      <c r="K468" s="37">
        <v>2311100</v>
      </c>
      <c r="L468" s="37">
        <v>96366.86</v>
      </c>
      <c r="M468" s="37">
        <f t="shared" si="44"/>
        <v>4.17</v>
      </c>
    </row>
    <row r="469" spans="1:13" s="35" customFormat="1" ht="100.8" x14ac:dyDescent="0.3">
      <c r="A469" s="27"/>
      <c r="B469" s="38" t="s">
        <v>37</v>
      </c>
      <c r="C469" s="44">
        <v>40</v>
      </c>
      <c r="D469" s="45">
        <v>4</v>
      </c>
      <c r="E469" s="45">
        <v>12</v>
      </c>
      <c r="F469" s="46">
        <v>13</v>
      </c>
      <c r="G469" s="47">
        <v>2</v>
      </c>
      <c r="H469" s="48">
        <v>5427</v>
      </c>
      <c r="I469" s="49">
        <v>0</v>
      </c>
      <c r="J469" s="49"/>
      <c r="K469" s="37">
        <f t="shared" ref="K469:L471" si="48">K470</f>
        <v>9398400</v>
      </c>
      <c r="L469" s="37">
        <f t="shared" si="48"/>
        <v>3078400</v>
      </c>
      <c r="M469" s="37">
        <f t="shared" si="44"/>
        <v>32.75</v>
      </c>
    </row>
    <row r="470" spans="1:13" s="35" customFormat="1" ht="33.6" x14ac:dyDescent="0.3">
      <c r="A470" s="27"/>
      <c r="B470" s="28" t="s">
        <v>287</v>
      </c>
      <c r="C470" s="44">
        <v>40</v>
      </c>
      <c r="D470" s="45">
        <v>4</v>
      </c>
      <c r="E470" s="45">
        <v>12</v>
      </c>
      <c r="F470" s="46">
        <v>13</v>
      </c>
      <c r="G470" s="47">
        <v>2</v>
      </c>
      <c r="H470" s="48">
        <v>5427</v>
      </c>
      <c r="I470" s="49">
        <v>600</v>
      </c>
      <c r="J470" s="49"/>
      <c r="K470" s="37">
        <f t="shared" si="48"/>
        <v>9398400</v>
      </c>
      <c r="L470" s="37">
        <f t="shared" si="48"/>
        <v>3078400</v>
      </c>
      <c r="M470" s="37">
        <f t="shared" si="44"/>
        <v>32.75</v>
      </c>
    </row>
    <row r="471" spans="1:13" s="35" customFormat="1" x14ac:dyDescent="0.3">
      <c r="A471" s="27"/>
      <c r="B471" s="28" t="s">
        <v>131</v>
      </c>
      <c r="C471" s="44">
        <v>40</v>
      </c>
      <c r="D471" s="45">
        <v>4</v>
      </c>
      <c r="E471" s="45">
        <v>12</v>
      </c>
      <c r="F471" s="46">
        <v>13</v>
      </c>
      <c r="G471" s="47">
        <v>2</v>
      </c>
      <c r="H471" s="48">
        <v>5427</v>
      </c>
      <c r="I471" s="49">
        <v>610</v>
      </c>
      <c r="J471" s="49"/>
      <c r="K471" s="37">
        <f t="shared" si="48"/>
        <v>9398400</v>
      </c>
      <c r="L471" s="37">
        <f t="shared" si="48"/>
        <v>3078400</v>
      </c>
      <c r="M471" s="37">
        <f t="shared" si="44"/>
        <v>32.75</v>
      </c>
    </row>
    <row r="472" spans="1:13" s="35" customFormat="1" ht="50.4" x14ac:dyDescent="0.3">
      <c r="A472" s="27"/>
      <c r="B472" s="28" t="s">
        <v>102</v>
      </c>
      <c r="C472" s="44">
        <v>40</v>
      </c>
      <c r="D472" s="45">
        <v>4</v>
      </c>
      <c r="E472" s="45">
        <v>12</v>
      </c>
      <c r="F472" s="46">
        <v>13</v>
      </c>
      <c r="G472" s="47">
        <v>2</v>
      </c>
      <c r="H472" s="48">
        <v>5427</v>
      </c>
      <c r="I472" s="50">
        <v>611</v>
      </c>
      <c r="J472" s="50"/>
      <c r="K472" s="37">
        <v>9398400</v>
      </c>
      <c r="L472" s="37">
        <v>3078400</v>
      </c>
      <c r="M472" s="37">
        <f t="shared" si="44"/>
        <v>32.75</v>
      </c>
    </row>
    <row r="473" spans="1:13" s="35" customFormat="1" ht="50.4" x14ac:dyDescent="0.3">
      <c r="A473" s="27"/>
      <c r="B473" s="38" t="s">
        <v>299</v>
      </c>
      <c r="C473" s="44">
        <v>40</v>
      </c>
      <c r="D473" s="45">
        <v>4</v>
      </c>
      <c r="E473" s="45">
        <v>12</v>
      </c>
      <c r="F473" s="46">
        <v>13</v>
      </c>
      <c r="G473" s="47">
        <v>5</v>
      </c>
      <c r="H473" s="48">
        <v>0</v>
      </c>
      <c r="I473" s="49">
        <v>0</v>
      </c>
      <c r="J473" s="49"/>
      <c r="K473" s="37">
        <f>K474+K480+K483</f>
        <v>2116100</v>
      </c>
      <c r="L473" s="37">
        <f>L474+L480+L483</f>
        <v>461600</v>
      </c>
      <c r="M473" s="37">
        <f t="shared" si="44"/>
        <v>21.81</v>
      </c>
    </row>
    <row r="474" spans="1:13" s="35" customFormat="1" ht="84" x14ac:dyDescent="0.3">
      <c r="A474" s="27"/>
      <c r="B474" s="38" t="s">
        <v>38</v>
      </c>
      <c r="C474" s="44">
        <v>40</v>
      </c>
      <c r="D474" s="45">
        <v>4</v>
      </c>
      <c r="E474" s="45">
        <v>12</v>
      </c>
      <c r="F474" s="46">
        <v>13</v>
      </c>
      <c r="G474" s="47">
        <v>5</v>
      </c>
      <c r="H474" s="48">
        <v>5428</v>
      </c>
      <c r="I474" s="49">
        <v>0</v>
      </c>
      <c r="J474" s="49"/>
      <c r="K474" s="37">
        <f>K475+K478</f>
        <v>1954100</v>
      </c>
      <c r="L474" s="37">
        <f>L475+L478</f>
        <v>418100</v>
      </c>
      <c r="M474" s="37">
        <f t="shared" si="44"/>
        <v>21.4</v>
      </c>
    </row>
    <row r="475" spans="1:13" s="35" customFormat="1" x14ac:dyDescent="0.3">
      <c r="A475" s="27"/>
      <c r="B475" s="28" t="s">
        <v>302</v>
      </c>
      <c r="C475" s="44">
        <v>40</v>
      </c>
      <c r="D475" s="45">
        <v>4</v>
      </c>
      <c r="E475" s="45">
        <v>12</v>
      </c>
      <c r="F475" s="46">
        <v>13</v>
      </c>
      <c r="G475" s="47">
        <v>5</v>
      </c>
      <c r="H475" s="48">
        <v>5428</v>
      </c>
      <c r="I475" s="49">
        <v>200</v>
      </c>
      <c r="J475" s="49"/>
      <c r="K475" s="37">
        <f>K476</f>
        <v>594100</v>
      </c>
      <c r="L475" s="37">
        <f>L476</f>
        <v>418100</v>
      </c>
      <c r="M475" s="37">
        <f t="shared" si="44"/>
        <v>70.38</v>
      </c>
    </row>
    <row r="476" spans="1:13" s="35" customFormat="1" ht="33.6" x14ac:dyDescent="0.3">
      <c r="A476" s="27"/>
      <c r="B476" s="28" t="s">
        <v>303</v>
      </c>
      <c r="C476" s="44">
        <v>40</v>
      </c>
      <c r="D476" s="45">
        <v>4</v>
      </c>
      <c r="E476" s="45">
        <v>12</v>
      </c>
      <c r="F476" s="46">
        <v>13</v>
      </c>
      <c r="G476" s="47">
        <v>5</v>
      </c>
      <c r="H476" s="48">
        <v>5428</v>
      </c>
      <c r="I476" s="49">
        <v>240</v>
      </c>
      <c r="J476" s="49"/>
      <c r="K476" s="37">
        <f>K477</f>
        <v>594100</v>
      </c>
      <c r="L476" s="37">
        <f>L477</f>
        <v>418100</v>
      </c>
      <c r="M476" s="37">
        <f t="shared" si="44"/>
        <v>70.38</v>
      </c>
    </row>
    <row r="477" spans="1:13" s="35" customFormat="1" ht="33.6" x14ac:dyDescent="0.3">
      <c r="A477" s="27"/>
      <c r="B477" s="28" t="s">
        <v>46</v>
      </c>
      <c r="C477" s="44">
        <v>40</v>
      </c>
      <c r="D477" s="45">
        <v>4</v>
      </c>
      <c r="E477" s="45">
        <v>12</v>
      </c>
      <c r="F477" s="46">
        <v>13</v>
      </c>
      <c r="G477" s="47">
        <v>5</v>
      </c>
      <c r="H477" s="48">
        <v>5428</v>
      </c>
      <c r="I477" s="50">
        <v>244</v>
      </c>
      <c r="J477" s="50"/>
      <c r="K477" s="37">
        <v>594100</v>
      </c>
      <c r="L477" s="37">
        <v>418100</v>
      </c>
      <c r="M477" s="37">
        <f t="shared" si="44"/>
        <v>70.38</v>
      </c>
    </row>
    <row r="478" spans="1:13" s="35" customFormat="1" x14ac:dyDescent="0.3">
      <c r="A478" s="27"/>
      <c r="B478" s="28" t="s">
        <v>121</v>
      </c>
      <c r="C478" s="44">
        <v>40</v>
      </c>
      <c r="D478" s="45">
        <v>4</v>
      </c>
      <c r="E478" s="45">
        <v>12</v>
      </c>
      <c r="F478" s="46">
        <v>13</v>
      </c>
      <c r="G478" s="47">
        <v>5</v>
      </c>
      <c r="H478" s="48">
        <v>5428</v>
      </c>
      <c r="I478" s="49">
        <v>800</v>
      </c>
      <c r="J478" s="49"/>
      <c r="K478" s="37">
        <f>K479</f>
        <v>1360000</v>
      </c>
      <c r="L478" s="37">
        <f>L479</f>
        <v>0</v>
      </c>
      <c r="M478" s="37">
        <f t="shared" si="44"/>
        <v>0</v>
      </c>
    </row>
    <row r="479" spans="1:13" s="35" customFormat="1" ht="33.6" x14ac:dyDescent="0.3">
      <c r="A479" s="27"/>
      <c r="B479" s="28" t="s">
        <v>286</v>
      </c>
      <c r="C479" s="44">
        <v>40</v>
      </c>
      <c r="D479" s="45">
        <v>4</v>
      </c>
      <c r="E479" s="45">
        <v>12</v>
      </c>
      <c r="F479" s="46">
        <v>13</v>
      </c>
      <c r="G479" s="47">
        <v>5</v>
      </c>
      <c r="H479" s="48">
        <v>5428</v>
      </c>
      <c r="I479" s="50">
        <v>810</v>
      </c>
      <c r="J479" s="50"/>
      <c r="K479" s="37">
        <v>1360000</v>
      </c>
      <c r="L479" s="37">
        <v>0</v>
      </c>
      <c r="M479" s="37">
        <f t="shared" si="44"/>
        <v>0</v>
      </c>
    </row>
    <row r="480" spans="1:13" s="35" customFormat="1" ht="67.2" x14ac:dyDescent="0.3">
      <c r="A480" s="27"/>
      <c r="B480" s="38" t="s">
        <v>39</v>
      </c>
      <c r="C480" s="44">
        <v>40</v>
      </c>
      <c r="D480" s="45">
        <v>4</v>
      </c>
      <c r="E480" s="45">
        <v>12</v>
      </c>
      <c r="F480" s="46">
        <v>13</v>
      </c>
      <c r="G480" s="47">
        <v>5</v>
      </c>
      <c r="H480" s="48">
        <v>7812</v>
      </c>
      <c r="I480" s="49">
        <v>0</v>
      </c>
      <c r="J480" s="49"/>
      <c r="K480" s="37">
        <f>K481</f>
        <v>118500</v>
      </c>
      <c r="L480" s="37">
        <f>L481</f>
        <v>0</v>
      </c>
      <c r="M480" s="37">
        <f t="shared" si="44"/>
        <v>0</v>
      </c>
    </row>
    <row r="481" spans="1:13" s="35" customFormat="1" x14ac:dyDescent="0.3">
      <c r="A481" s="27"/>
      <c r="B481" s="28" t="s">
        <v>121</v>
      </c>
      <c r="C481" s="44">
        <v>40</v>
      </c>
      <c r="D481" s="45">
        <v>4</v>
      </c>
      <c r="E481" s="45">
        <v>12</v>
      </c>
      <c r="F481" s="46">
        <v>13</v>
      </c>
      <c r="G481" s="47">
        <v>5</v>
      </c>
      <c r="H481" s="48">
        <v>7812</v>
      </c>
      <c r="I481" s="49">
        <v>800</v>
      </c>
      <c r="J481" s="49"/>
      <c r="K481" s="37">
        <f>K482</f>
        <v>118500</v>
      </c>
      <c r="L481" s="37">
        <v>0</v>
      </c>
      <c r="M481" s="37">
        <f t="shared" si="44"/>
        <v>0</v>
      </c>
    </row>
    <row r="482" spans="1:13" s="35" customFormat="1" ht="33.6" x14ac:dyDescent="0.3">
      <c r="A482" s="27"/>
      <c r="B482" s="28" t="s">
        <v>286</v>
      </c>
      <c r="C482" s="44">
        <v>40</v>
      </c>
      <c r="D482" s="45">
        <v>4</v>
      </c>
      <c r="E482" s="45">
        <v>12</v>
      </c>
      <c r="F482" s="46">
        <v>13</v>
      </c>
      <c r="G482" s="47">
        <v>5</v>
      </c>
      <c r="H482" s="48">
        <v>7812</v>
      </c>
      <c r="I482" s="50">
        <v>810</v>
      </c>
      <c r="J482" s="50"/>
      <c r="K482" s="37">
        <v>118500</v>
      </c>
      <c r="L482" s="37">
        <v>0</v>
      </c>
      <c r="M482" s="37">
        <f t="shared" si="44"/>
        <v>0</v>
      </c>
    </row>
    <row r="483" spans="1:13" s="35" customFormat="1" ht="67.2" x14ac:dyDescent="0.3">
      <c r="A483" s="27"/>
      <c r="B483" s="38" t="s">
        <v>300</v>
      </c>
      <c r="C483" s="44">
        <v>40</v>
      </c>
      <c r="D483" s="45">
        <v>4</v>
      </c>
      <c r="E483" s="45">
        <v>12</v>
      </c>
      <c r="F483" s="46">
        <v>13</v>
      </c>
      <c r="G483" s="47">
        <v>5</v>
      </c>
      <c r="H483" s="48">
        <v>9999</v>
      </c>
      <c r="I483" s="49">
        <v>0</v>
      </c>
      <c r="J483" s="49"/>
      <c r="K483" s="37">
        <f>K484</f>
        <v>43500</v>
      </c>
      <c r="L483" s="37">
        <f>L484</f>
        <v>43500</v>
      </c>
      <c r="M483" s="37">
        <f t="shared" si="44"/>
        <v>100</v>
      </c>
    </row>
    <row r="484" spans="1:13" s="35" customFormat="1" x14ac:dyDescent="0.3">
      <c r="A484" s="27"/>
      <c r="B484" s="28" t="s">
        <v>302</v>
      </c>
      <c r="C484" s="44">
        <v>40</v>
      </c>
      <c r="D484" s="45">
        <v>4</v>
      </c>
      <c r="E484" s="45">
        <v>12</v>
      </c>
      <c r="F484" s="46">
        <v>13</v>
      </c>
      <c r="G484" s="47">
        <v>5</v>
      </c>
      <c r="H484" s="48">
        <v>9999</v>
      </c>
      <c r="I484" s="49">
        <v>200</v>
      </c>
      <c r="J484" s="49"/>
      <c r="K484" s="37">
        <f>K486</f>
        <v>43500</v>
      </c>
      <c r="L484" s="37">
        <f>L486</f>
        <v>43500</v>
      </c>
      <c r="M484" s="37">
        <f t="shared" si="44"/>
        <v>100</v>
      </c>
    </row>
    <row r="485" spans="1:13" s="35" customFormat="1" ht="33.6" x14ac:dyDescent="0.3">
      <c r="A485" s="27"/>
      <c r="B485" s="28" t="s">
        <v>303</v>
      </c>
      <c r="C485" s="44">
        <v>40</v>
      </c>
      <c r="D485" s="45">
        <v>4</v>
      </c>
      <c r="E485" s="45">
        <v>12</v>
      </c>
      <c r="F485" s="46">
        <v>13</v>
      </c>
      <c r="G485" s="47">
        <v>5</v>
      </c>
      <c r="H485" s="48">
        <v>9999</v>
      </c>
      <c r="I485" s="49">
        <v>240</v>
      </c>
      <c r="J485" s="49"/>
      <c r="K485" s="37">
        <f t="shared" ref="K485:L490" si="49">K486</f>
        <v>43500</v>
      </c>
      <c r="L485" s="37">
        <f t="shared" si="49"/>
        <v>43500</v>
      </c>
      <c r="M485" s="37">
        <f t="shared" si="44"/>
        <v>100</v>
      </c>
    </row>
    <row r="486" spans="1:13" s="35" customFormat="1" ht="33.6" x14ac:dyDescent="0.3">
      <c r="A486" s="27"/>
      <c r="B486" s="28" t="s">
        <v>46</v>
      </c>
      <c r="C486" s="44">
        <v>40</v>
      </c>
      <c r="D486" s="45">
        <v>4</v>
      </c>
      <c r="E486" s="45">
        <v>12</v>
      </c>
      <c r="F486" s="46">
        <v>13</v>
      </c>
      <c r="G486" s="47">
        <v>5</v>
      </c>
      <c r="H486" s="48">
        <v>9999</v>
      </c>
      <c r="I486" s="50">
        <v>244</v>
      </c>
      <c r="J486" s="50"/>
      <c r="K486" s="37">
        <v>43500</v>
      </c>
      <c r="L486" s="37">
        <v>43500</v>
      </c>
      <c r="M486" s="37">
        <f t="shared" si="44"/>
        <v>100</v>
      </c>
    </row>
    <row r="487" spans="1:13" s="35" customFormat="1" ht="33.6" x14ac:dyDescent="0.3">
      <c r="A487" s="27"/>
      <c r="B487" s="38" t="s">
        <v>54</v>
      </c>
      <c r="C487" s="44">
        <v>40</v>
      </c>
      <c r="D487" s="45">
        <v>4</v>
      </c>
      <c r="E487" s="45">
        <v>12</v>
      </c>
      <c r="F487" s="46">
        <v>18</v>
      </c>
      <c r="G487" s="47">
        <v>0</v>
      </c>
      <c r="H487" s="48">
        <v>0</v>
      </c>
      <c r="I487" s="49">
        <v>0</v>
      </c>
      <c r="J487" s="49"/>
      <c r="K487" s="37">
        <f t="shared" si="49"/>
        <v>666155.21</v>
      </c>
      <c r="L487" s="37">
        <f t="shared" si="49"/>
        <v>306558</v>
      </c>
      <c r="M487" s="37">
        <f t="shared" si="44"/>
        <v>46.02</v>
      </c>
    </row>
    <row r="488" spans="1:13" s="35" customFormat="1" ht="50.4" x14ac:dyDescent="0.3">
      <c r="A488" s="27"/>
      <c r="B488" s="38" t="s">
        <v>168</v>
      </c>
      <c r="C488" s="44">
        <v>40</v>
      </c>
      <c r="D488" s="45">
        <v>4</v>
      </c>
      <c r="E488" s="45">
        <v>12</v>
      </c>
      <c r="F488" s="46">
        <v>18</v>
      </c>
      <c r="G488" s="47">
        <v>0</v>
      </c>
      <c r="H488" s="48">
        <v>2123</v>
      </c>
      <c r="I488" s="49">
        <v>0</v>
      </c>
      <c r="J488" s="49"/>
      <c r="K488" s="37">
        <f t="shared" si="49"/>
        <v>666155.21</v>
      </c>
      <c r="L488" s="37">
        <f t="shared" si="49"/>
        <v>306558</v>
      </c>
      <c r="M488" s="37">
        <f t="shared" si="44"/>
        <v>46.02</v>
      </c>
    </row>
    <row r="489" spans="1:13" s="35" customFormat="1" x14ac:dyDescent="0.3">
      <c r="A489" s="27"/>
      <c r="B489" s="28" t="s">
        <v>302</v>
      </c>
      <c r="C489" s="44">
        <v>40</v>
      </c>
      <c r="D489" s="45">
        <v>4</v>
      </c>
      <c r="E489" s="45">
        <v>12</v>
      </c>
      <c r="F489" s="46">
        <v>18</v>
      </c>
      <c r="G489" s="47">
        <v>0</v>
      </c>
      <c r="H489" s="48">
        <v>2123</v>
      </c>
      <c r="I489" s="49">
        <v>200</v>
      </c>
      <c r="J489" s="49"/>
      <c r="K489" s="37">
        <f t="shared" si="49"/>
        <v>666155.21</v>
      </c>
      <c r="L489" s="37">
        <f t="shared" si="49"/>
        <v>306558</v>
      </c>
      <c r="M489" s="37">
        <f t="shared" si="44"/>
        <v>46.02</v>
      </c>
    </row>
    <row r="490" spans="1:13" s="35" customFormat="1" ht="33.6" x14ac:dyDescent="0.3">
      <c r="A490" s="27"/>
      <c r="B490" s="28" t="s">
        <v>303</v>
      </c>
      <c r="C490" s="44">
        <v>40</v>
      </c>
      <c r="D490" s="45">
        <v>4</v>
      </c>
      <c r="E490" s="45">
        <v>12</v>
      </c>
      <c r="F490" s="46">
        <v>18</v>
      </c>
      <c r="G490" s="47">
        <v>0</v>
      </c>
      <c r="H490" s="48">
        <v>2123</v>
      </c>
      <c r="I490" s="49">
        <v>240</v>
      </c>
      <c r="J490" s="49"/>
      <c r="K490" s="37">
        <f t="shared" si="49"/>
        <v>666155.21</v>
      </c>
      <c r="L490" s="37">
        <f t="shared" si="49"/>
        <v>306558</v>
      </c>
      <c r="M490" s="37">
        <f t="shared" si="44"/>
        <v>46.02</v>
      </c>
    </row>
    <row r="491" spans="1:13" s="35" customFormat="1" ht="33.6" x14ac:dyDescent="0.3">
      <c r="A491" s="27"/>
      <c r="B491" s="28" t="s">
        <v>46</v>
      </c>
      <c r="C491" s="44">
        <v>40</v>
      </c>
      <c r="D491" s="45">
        <v>4</v>
      </c>
      <c r="E491" s="45">
        <v>12</v>
      </c>
      <c r="F491" s="46">
        <v>18</v>
      </c>
      <c r="G491" s="47">
        <v>0</v>
      </c>
      <c r="H491" s="48">
        <v>2123</v>
      </c>
      <c r="I491" s="50">
        <v>244</v>
      </c>
      <c r="J491" s="50"/>
      <c r="K491" s="37">
        <v>666155.21</v>
      </c>
      <c r="L491" s="37">
        <v>306558</v>
      </c>
      <c r="M491" s="37">
        <f t="shared" ref="M491:M562" si="50">ROUND(L491/K491*100,2)</f>
        <v>46.02</v>
      </c>
    </row>
    <row r="492" spans="1:13" s="35" customFormat="1" x14ac:dyDescent="0.3">
      <c r="A492" s="27"/>
      <c r="B492" s="36" t="s">
        <v>271</v>
      </c>
      <c r="C492" s="44">
        <v>40</v>
      </c>
      <c r="D492" s="45">
        <v>5</v>
      </c>
      <c r="E492" s="45">
        <v>0</v>
      </c>
      <c r="F492" s="46"/>
      <c r="G492" s="47"/>
      <c r="H492" s="48"/>
      <c r="I492" s="49">
        <v>0</v>
      </c>
      <c r="J492" s="49"/>
      <c r="K492" s="37">
        <f>K493+K549+K610</f>
        <v>1024170047.5</v>
      </c>
      <c r="L492" s="37">
        <f>L493+L549+L610</f>
        <v>616542221.98000002</v>
      </c>
      <c r="M492" s="37">
        <f t="shared" si="50"/>
        <v>60.2</v>
      </c>
    </row>
    <row r="493" spans="1:13" s="35" customFormat="1" x14ac:dyDescent="0.3">
      <c r="A493" s="27"/>
      <c r="B493" s="36" t="s">
        <v>104</v>
      </c>
      <c r="C493" s="44">
        <v>40</v>
      </c>
      <c r="D493" s="45">
        <v>5</v>
      </c>
      <c r="E493" s="45">
        <v>1</v>
      </c>
      <c r="F493" s="46"/>
      <c r="G493" s="47"/>
      <c r="H493" s="48"/>
      <c r="I493" s="49">
        <v>0</v>
      </c>
      <c r="J493" s="49"/>
      <c r="K493" s="37">
        <f>K494+K526+K531+K536</f>
        <v>650286926.5</v>
      </c>
      <c r="L493" s="37">
        <f>L494+L526+L531+L536</f>
        <v>441937901.67999995</v>
      </c>
      <c r="M493" s="37">
        <f t="shared" si="50"/>
        <v>67.959999999999994</v>
      </c>
    </row>
    <row r="494" spans="1:13" s="35" customFormat="1" ht="50.4" x14ac:dyDescent="0.3">
      <c r="A494" s="27"/>
      <c r="B494" s="38" t="s">
        <v>83</v>
      </c>
      <c r="C494" s="44">
        <v>40</v>
      </c>
      <c r="D494" s="45">
        <v>5</v>
      </c>
      <c r="E494" s="45">
        <v>1</v>
      </c>
      <c r="F494" s="46">
        <v>8</v>
      </c>
      <c r="G494" s="47">
        <v>0</v>
      </c>
      <c r="H494" s="48">
        <v>0</v>
      </c>
      <c r="I494" s="49">
        <v>0</v>
      </c>
      <c r="J494" s="49"/>
      <c r="K494" s="37">
        <f>K495</f>
        <v>543328027.32000005</v>
      </c>
      <c r="L494" s="37">
        <f>L495</f>
        <v>359209004.09999996</v>
      </c>
      <c r="M494" s="37">
        <f t="shared" si="50"/>
        <v>66.11</v>
      </c>
    </row>
    <row r="495" spans="1:13" s="35" customFormat="1" ht="67.2" x14ac:dyDescent="0.3">
      <c r="A495" s="27"/>
      <c r="B495" s="38" t="s">
        <v>55</v>
      </c>
      <c r="C495" s="44">
        <v>40</v>
      </c>
      <c r="D495" s="45">
        <v>5</v>
      </c>
      <c r="E495" s="45">
        <v>1</v>
      </c>
      <c r="F495" s="46">
        <v>8</v>
      </c>
      <c r="G495" s="47">
        <v>2</v>
      </c>
      <c r="H495" s="48">
        <v>0</v>
      </c>
      <c r="I495" s="49">
        <v>0</v>
      </c>
      <c r="J495" s="49"/>
      <c r="K495" s="37">
        <f>K496+K500+K504+K508+K512+K519</f>
        <v>543328027.32000005</v>
      </c>
      <c r="L495" s="37">
        <f>L496+L500+L504+L508+L512+L519</f>
        <v>359209004.09999996</v>
      </c>
      <c r="M495" s="37">
        <f t="shared" si="50"/>
        <v>66.11</v>
      </c>
    </row>
    <row r="496" spans="1:13" s="35" customFormat="1" ht="84" x14ac:dyDescent="0.3">
      <c r="A496" s="27"/>
      <c r="B496" s="38" t="s">
        <v>313</v>
      </c>
      <c r="C496" s="44">
        <v>40</v>
      </c>
      <c r="D496" s="45">
        <v>5</v>
      </c>
      <c r="E496" s="45">
        <v>1</v>
      </c>
      <c r="F496" s="46">
        <v>8</v>
      </c>
      <c r="G496" s="47">
        <v>2</v>
      </c>
      <c r="H496" s="48">
        <v>3203</v>
      </c>
      <c r="I496" s="49"/>
      <c r="J496" s="49"/>
      <c r="K496" s="37">
        <f t="shared" ref="K496:L498" si="51">K497</f>
        <v>6849766.5499999998</v>
      </c>
      <c r="L496" s="37">
        <f t="shared" si="51"/>
        <v>4045795.9</v>
      </c>
      <c r="M496" s="37">
        <f t="shared" si="50"/>
        <v>59.06</v>
      </c>
    </row>
    <row r="497" spans="1:16" s="35" customFormat="1" x14ac:dyDescent="0.3">
      <c r="A497" s="27"/>
      <c r="B497" s="38" t="s">
        <v>122</v>
      </c>
      <c r="C497" s="44">
        <v>40</v>
      </c>
      <c r="D497" s="45">
        <v>5</v>
      </c>
      <c r="E497" s="45">
        <v>1</v>
      </c>
      <c r="F497" s="46">
        <v>8</v>
      </c>
      <c r="G497" s="47">
        <v>2</v>
      </c>
      <c r="H497" s="48">
        <v>3203</v>
      </c>
      <c r="I497" s="49">
        <v>300</v>
      </c>
      <c r="J497" s="49"/>
      <c r="K497" s="37">
        <f t="shared" si="51"/>
        <v>6849766.5499999998</v>
      </c>
      <c r="L497" s="37">
        <f t="shared" si="51"/>
        <v>4045795.9</v>
      </c>
      <c r="M497" s="37">
        <f t="shared" si="50"/>
        <v>59.06</v>
      </c>
    </row>
    <row r="498" spans="1:16" s="35" customFormat="1" ht="33.6" x14ac:dyDescent="0.3">
      <c r="A498" s="27"/>
      <c r="B498" s="38" t="s">
        <v>123</v>
      </c>
      <c r="C498" s="44">
        <v>40</v>
      </c>
      <c r="D498" s="45">
        <v>5</v>
      </c>
      <c r="E498" s="45">
        <v>1</v>
      </c>
      <c r="F498" s="46">
        <v>8</v>
      </c>
      <c r="G498" s="47">
        <v>2</v>
      </c>
      <c r="H498" s="48">
        <v>3203</v>
      </c>
      <c r="I498" s="49">
        <v>320</v>
      </c>
      <c r="J498" s="49"/>
      <c r="K498" s="37">
        <f t="shared" si="51"/>
        <v>6849766.5499999998</v>
      </c>
      <c r="L498" s="37">
        <f t="shared" si="51"/>
        <v>4045795.9</v>
      </c>
      <c r="M498" s="37">
        <f t="shared" si="50"/>
        <v>59.06</v>
      </c>
    </row>
    <row r="499" spans="1:16" s="35" customFormat="1" x14ac:dyDescent="0.3">
      <c r="A499" s="27"/>
      <c r="B499" s="38" t="s">
        <v>105</v>
      </c>
      <c r="C499" s="44">
        <v>40</v>
      </c>
      <c r="D499" s="45">
        <v>5</v>
      </c>
      <c r="E499" s="45">
        <v>1</v>
      </c>
      <c r="F499" s="46">
        <v>8</v>
      </c>
      <c r="G499" s="47">
        <v>2</v>
      </c>
      <c r="H499" s="48">
        <v>3203</v>
      </c>
      <c r="I499" s="49">
        <v>322</v>
      </c>
      <c r="J499" s="49"/>
      <c r="K499" s="37">
        <v>6849766.5499999998</v>
      </c>
      <c r="L499" s="37">
        <v>4045795.9</v>
      </c>
      <c r="M499" s="37">
        <f t="shared" si="50"/>
        <v>59.06</v>
      </c>
      <c r="P499" s="58"/>
    </row>
    <row r="500" spans="1:16" s="35" customFormat="1" ht="84" x14ac:dyDescent="0.3">
      <c r="A500" s="27"/>
      <c r="B500" s="38" t="s">
        <v>61</v>
      </c>
      <c r="C500" s="44">
        <v>40</v>
      </c>
      <c r="D500" s="45">
        <v>5</v>
      </c>
      <c r="E500" s="45">
        <v>1</v>
      </c>
      <c r="F500" s="46">
        <v>8</v>
      </c>
      <c r="G500" s="47">
        <v>2</v>
      </c>
      <c r="H500" s="48">
        <v>4401</v>
      </c>
      <c r="I500" s="49">
        <v>0</v>
      </c>
      <c r="J500" s="49"/>
      <c r="K500" s="37">
        <f t="shared" ref="K500:L504" si="52">K501</f>
        <v>51190566.18</v>
      </c>
      <c r="L500" s="37">
        <f t="shared" si="52"/>
        <v>34670940.049999997</v>
      </c>
      <c r="M500" s="37">
        <f t="shared" si="50"/>
        <v>67.73</v>
      </c>
    </row>
    <row r="501" spans="1:16" s="35" customFormat="1" x14ac:dyDescent="0.3">
      <c r="A501" s="27"/>
      <c r="B501" s="28" t="s">
        <v>239</v>
      </c>
      <c r="C501" s="44">
        <v>40</v>
      </c>
      <c r="D501" s="45">
        <v>5</v>
      </c>
      <c r="E501" s="45">
        <v>1</v>
      </c>
      <c r="F501" s="46">
        <v>8</v>
      </c>
      <c r="G501" s="47">
        <v>2</v>
      </c>
      <c r="H501" s="48">
        <v>4401</v>
      </c>
      <c r="I501" s="49">
        <v>400</v>
      </c>
      <c r="J501" s="49"/>
      <c r="K501" s="37">
        <f t="shared" si="52"/>
        <v>51190566.18</v>
      </c>
      <c r="L501" s="37">
        <f t="shared" si="52"/>
        <v>34670940.049999997</v>
      </c>
      <c r="M501" s="37">
        <f t="shared" si="50"/>
        <v>67.73</v>
      </c>
    </row>
    <row r="502" spans="1:16" s="35" customFormat="1" x14ac:dyDescent="0.3">
      <c r="A502" s="27"/>
      <c r="B502" s="28" t="s">
        <v>142</v>
      </c>
      <c r="C502" s="44">
        <v>40</v>
      </c>
      <c r="D502" s="45">
        <v>5</v>
      </c>
      <c r="E502" s="45">
        <v>1</v>
      </c>
      <c r="F502" s="46">
        <v>8</v>
      </c>
      <c r="G502" s="47">
        <v>2</v>
      </c>
      <c r="H502" s="48">
        <v>4401</v>
      </c>
      <c r="I502" s="49">
        <v>410</v>
      </c>
      <c r="J502" s="49"/>
      <c r="K502" s="37">
        <f t="shared" si="52"/>
        <v>51190566.18</v>
      </c>
      <c r="L502" s="37">
        <f t="shared" si="52"/>
        <v>34670940.049999997</v>
      </c>
      <c r="M502" s="37">
        <f t="shared" si="50"/>
        <v>67.73</v>
      </c>
    </row>
    <row r="503" spans="1:16" s="35" customFormat="1" ht="33.6" x14ac:dyDescent="0.3">
      <c r="A503" s="27"/>
      <c r="B503" s="28" t="s">
        <v>289</v>
      </c>
      <c r="C503" s="44">
        <v>40</v>
      </c>
      <c r="D503" s="45">
        <v>5</v>
      </c>
      <c r="E503" s="45">
        <v>1</v>
      </c>
      <c r="F503" s="46">
        <v>8</v>
      </c>
      <c r="G503" s="47">
        <v>2</v>
      </c>
      <c r="H503" s="48">
        <v>4401</v>
      </c>
      <c r="I503" s="50">
        <v>412</v>
      </c>
      <c r="J503" s="50"/>
      <c r="K503" s="37">
        <v>51190566.18</v>
      </c>
      <c r="L503" s="37">
        <v>34670940.049999997</v>
      </c>
      <c r="M503" s="37">
        <f t="shared" si="50"/>
        <v>67.73</v>
      </c>
    </row>
    <row r="504" spans="1:16" s="35" customFormat="1" ht="100.8" x14ac:dyDescent="0.3">
      <c r="A504" s="27"/>
      <c r="B504" s="38" t="s">
        <v>40</v>
      </c>
      <c r="C504" s="44">
        <v>40</v>
      </c>
      <c r="D504" s="45">
        <v>5</v>
      </c>
      <c r="E504" s="45">
        <v>1</v>
      </c>
      <c r="F504" s="46">
        <v>8</v>
      </c>
      <c r="G504" s="47">
        <v>2</v>
      </c>
      <c r="H504" s="48">
        <v>5404</v>
      </c>
      <c r="I504" s="49">
        <v>0</v>
      </c>
      <c r="J504" s="49"/>
      <c r="K504" s="37">
        <f t="shared" si="52"/>
        <v>389310295.68000001</v>
      </c>
      <c r="L504" s="37">
        <f t="shared" si="52"/>
        <v>263757400.68000001</v>
      </c>
      <c r="M504" s="37">
        <f t="shared" si="50"/>
        <v>67.75</v>
      </c>
    </row>
    <row r="505" spans="1:16" s="35" customFormat="1" x14ac:dyDescent="0.3">
      <c r="A505" s="27"/>
      <c r="B505" s="28" t="s">
        <v>239</v>
      </c>
      <c r="C505" s="44">
        <v>40</v>
      </c>
      <c r="D505" s="45">
        <v>5</v>
      </c>
      <c r="E505" s="45">
        <v>1</v>
      </c>
      <c r="F505" s="46">
        <v>8</v>
      </c>
      <c r="G505" s="47">
        <v>2</v>
      </c>
      <c r="H505" s="48">
        <v>5404</v>
      </c>
      <c r="I505" s="49">
        <v>400</v>
      </c>
      <c r="J505" s="49"/>
      <c r="K505" s="37">
        <f>K506</f>
        <v>389310295.68000001</v>
      </c>
      <c r="L505" s="37">
        <f>L506</f>
        <v>263757400.68000001</v>
      </c>
      <c r="M505" s="37">
        <f t="shared" si="50"/>
        <v>67.75</v>
      </c>
    </row>
    <row r="506" spans="1:16" s="35" customFormat="1" x14ac:dyDescent="0.3">
      <c r="A506" s="27"/>
      <c r="B506" s="28" t="s">
        <v>142</v>
      </c>
      <c r="C506" s="44">
        <v>40</v>
      </c>
      <c r="D506" s="45">
        <v>5</v>
      </c>
      <c r="E506" s="45">
        <v>1</v>
      </c>
      <c r="F506" s="46">
        <v>8</v>
      </c>
      <c r="G506" s="47">
        <v>2</v>
      </c>
      <c r="H506" s="48">
        <v>5404</v>
      </c>
      <c r="I506" s="49">
        <v>410</v>
      </c>
      <c r="J506" s="49"/>
      <c r="K506" s="37">
        <f t="shared" ref="K506:L508" si="53">K507</f>
        <v>389310295.68000001</v>
      </c>
      <c r="L506" s="37">
        <f t="shared" si="53"/>
        <v>263757400.68000001</v>
      </c>
      <c r="M506" s="37">
        <f t="shared" si="50"/>
        <v>67.75</v>
      </c>
    </row>
    <row r="507" spans="1:16" s="35" customFormat="1" ht="33.6" x14ac:dyDescent="0.3">
      <c r="A507" s="27"/>
      <c r="B507" s="28" t="s">
        <v>289</v>
      </c>
      <c r="C507" s="44">
        <v>40</v>
      </c>
      <c r="D507" s="45">
        <v>5</v>
      </c>
      <c r="E507" s="45">
        <v>1</v>
      </c>
      <c r="F507" s="46">
        <v>8</v>
      </c>
      <c r="G507" s="47">
        <v>2</v>
      </c>
      <c r="H507" s="48">
        <v>5404</v>
      </c>
      <c r="I507" s="50">
        <v>412</v>
      </c>
      <c r="J507" s="50"/>
      <c r="K507" s="37">
        <v>389310295.68000001</v>
      </c>
      <c r="L507" s="37">
        <v>263757400.68000001</v>
      </c>
      <c r="M507" s="37">
        <f t="shared" si="50"/>
        <v>67.75</v>
      </c>
    </row>
    <row r="508" spans="1:16" s="35" customFormat="1" ht="100.8" x14ac:dyDescent="0.3">
      <c r="A508" s="27"/>
      <c r="B508" s="38" t="s">
        <v>41</v>
      </c>
      <c r="C508" s="44">
        <v>40</v>
      </c>
      <c r="D508" s="45">
        <v>5</v>
      </c>
      <c r="E508" s="45">
        <v>1</v>
      </c>
      <c r="F508" s="46">
        <v>8</v>
      </c>
      <c r="G508" s="47">
        <v>2</v>
      </c>
      <c r="H508" s="48">
        <v>5431</v>
      </c>
      <c r="I508" s="49">
        <v>0</v>
      </c>
      <c r="J508" s="49"/>
      <c r="K508" s="37">
        <f t="shared" si="53"/>
        <v>2826300</v>
      </c>
      <c r="L508" s="37">
        <f t="shared" si="53"/>
        <v>1680113.09</v>
      </c>
      <c r="M508" s="37">
        <f t="shared" si="50"/>
        <v>59.45</v>
      </c>
    </row>
    <row r="509" spans="1:16" s="35" customFormat="1" x14ac:dyDescent="0.3">
      <c r="A509" s="27"/>
      <c r="B509" s="28" t="s">
        <v>302</v>
      </c>
      <c r="C509" s="44">
        <v>40</v>
      </c>
      <c r="D509" s="45">
        <v>5</v>
      </c>
      <c r="E509" s="45">
        <v>1</v>
      </c>
      <c r="F509" s="46">
        <v>8</v>
      </c>
      <c r="G509" s="47">
        <v>2</v>
      </c>
      <c r="H509" s="48">
        <v>5431</v>
      </c>
      <c r="I509" s="49">
        <v>200</v>
      </c>
      <c r="J509" s="49"/>
      <c r="K509" s="37">
        <f>K510</f>
        <v>2826300</v>
      </c>
      <c r="L509" s="37">
        <f>L510</f>
        <v>1680113.09</v>
      </c>
      <c r="M509" s="37">
        <f t="shared" si="50"/>
        <v>59.45</v>
      </c>
    </row>
    <row r="510" spans="1:16" s="35" customFormat="1" ht="33.6" x14ac:dyDescent="0.3">
      <c r="A510" s="27"/>
      <c r="B510" s="28" t="s">
        <v>303</v>
      </c>
      <c r="C510" s="44">
        <v>40</v>
      </c>
      <c r="D510" s="45">
        <v>5</v>
      </c>
      <c r="E510" s="45">
        <v>1</v>
      </c>
      <c r="F510" s="46">
        <v>8</v>
      </c>
      <c r="G510" s="47">
        <v>2</v>
      </c>
      <c r="H510" s="48">
        <v>5431</v>
      </c>
      <c r="I510" s="49">
        <v>240</v>
      </c>
      <c r="J510" s="49"/>
      <c r="K510" s="37">
        <f>K511</f>
        <v>2826300</v>
      </c>
      <c r="L510" s="37">
        <f>L511</f>
        <v>1680113.09</v>
      </c>
      <c r="M510" s="37">
        <f t="shared" si="50"/>
        <v>59.45</v>
      </c>
    </row>
    <row r="511" spans="1:16" s="35" customFormat="1" ht="33.6" x14ac:dyDescent="0.3">
      <c r="A511" s="27"/>
      <c r="B511" s="28" t="s">
        <v>46</v>
      </c>
      <c r="C511" s="44">
        <v>40</v>
      </c>
      <c r="D511" s="45">
        <v>5</v>
      </c>
      <c r="E511" s="45">
        <v>1</v>
      </c>
      <c r="F511" s="46">
        <v>8</v>
      </c>
      <c r="G511" s="47">
        <v>2</v>
      </c>
      <c r="H511" s="48">
        <v>5431</v>
      </c>
      <c r="I511" s="50">
        <v>244</v>
      </c>
      <c r="J511" s="50"/>
      <c r="K511" s="37">
        <v>2826300</v>
      </c>
      <c r="L511" s="37">
        <v>1680113.09</v>
      </c>
      <c r="M511" s="37">
        <f t="shared" si="50"/>
        <v>59.45</v>
      </c>
    </row>
    <row r="512" spans="1:16" s="35" customFormat="1" ht="117.6" x14ac:dyDescent="0.3">
      <c r="A512" s="27"/>
      <c r="B512" s="38" t="s">
        <v>42</v>
      </c>
      <c r="C512" s="44">
        <v>40</v>
      </c>
      <c r="D512" s="45">
        <v>5</v>
      </c>
      <c r="E512" s="45">
        <v>1</v>
      </c>
      <c r="F512" s="46">
        <v>8</v>
      </c>
      <c r="G512" s="47">
        <v>2</v>
      </c>
      <c r="H512" s="48">
        <v>5445</v>
      </c>
      <c r="I512" s="49">
        <v>0</v>
      </c>
      <c r="J512" s="49"/>
      <c r="K512" s="37">
        <f>K513+K516</f>
        <v>88166898.909999996</v>
      </c>
      <c r="L512" s="37">
        <f>L513+L516</f>
        <v>52224444.609999999</v>
      </c>
      <c r="M512" s="37">
        <f t="shared" si="50"/>
        <v>59.23</v>
      </c>
    </row>
    <row r="513" spans="1:13" s="35" customFormat="1" x14ac:dyDescent="0.3">
      <c r="A513" s="27"/>
      <c r="B513" s="59" t="s">
        <v>122</v>
      </c>
      <c r="C513" s="44">
        <v>40</v>
      </c>
      <c r="D513" s="45">
        <v>5</v>
      </c>
      <c r="E513" s="45">
        <v>1</v>
      </c>
      <c r="F513" s="46">
        <v>8</v>
      </c>
      <c r="G513" s="47">
        <v>2</v>
      </c>
      <c r="H513" s="48">
        <v>5445</v>
      </c>
      <c r="I513" s="49">
        <v>300</v>
      </c>
      <c r="J513" s="49"/>
      <c r="K513" s="37">
        <f>K514</f>
        <v>61596898.909999996</v>
      </c>
      <c r="L513" s="37">
        <f>L514</f>
        <v>25660385.100000001</v>
      </c>
      <c r="M513" s="37">
        <f t="shared" si="50"/>
        <v>41.66</v>
      </c>
    </row>
    <row r="514" spans="1:13" s="35" customFormat="1" ht="33.6" x14ac:dyDescent="0.3">
      <c r="A514" s="27"/>
      <c r="B514" s="59" t="s">
        <v>123</v>
      </c>
      <c r="C514" s="44">
        <v>40</v>
      </c>
      <c r="D514" s="45">
        <v>5</v>
      </c>
      <c r="E514" s="45">
        <v>1</v>
      </c>
      <c r="F514" s="46">
        <v>8</v>
      </c>
      <c r="G514" s="47">
        <v>2</v>
      </c>
      <c r="H514" s="48">
        <v>5445</v>
      </c>
      <c r="I514" s="49">
        <v>320</v>
      </c>
      <c r="J514" s="49"/>
      <c r="K514" s="37">
        <f>K515</f>
        <v>61596898.909999996</v>
      </c>
      <c r="L514" s="37">
        <f>L515</f>
        <v>25660385.100000001</v>
      </c>
      <c r="M514" s="37">
        <f t="shared" si="50"/>
        <v>41.66</v>
      </c>
    </row>
    <row r="515" spans="1:13" s="35" customFormat="1" x14ac:dyDescent="0.3">
      <c r="A515" s="27"/>
      <c r="B515" s="59" t="s">
        <v>105</v>
      </c>
      <c r="C515" s="44">
        <v>40</v>
      </c>
      <c r="D515" s="45">
        <v>5</v>
      </c>
      <c r="E515" s="45">
        <v>1</v>
      </c>
      <c r="F515" s="46">
        <v>8</v>
      </c>
      <c r="G515" s="47">
        <v>2</v>
      </c>
      <c r="H515" s="48">
        <v>5445</v>
      </c>
      <c r="I515" s="50">
        <v>322</v>
      </c>
      <c r="J515" s="50"/>
      <c r="K515" s="37">
        <v>61596898.909999996</v>
      </c>
      <c r="L515" s="37">
        <v>25660385.100000001</v>
      </c>
      <c r="M515" s="37">
        <f t="shared" si="50"/>
        <v>41.66</v>
      </c>
    </row>
    <row r="516" spans="1:13" s="35" customFormat="1" x14ac:dyDescent="0.3">
      <c r="A516" s="27"/>
      <c r="B516" s="28" t="s">
        <v>239</v>
      </c>
      <c r="C516" s="44">
        <v>40</v>
      </c>
      <c r="D516" s="45">
        <v>5</v>
      </c>
      <c r="E516" s="45">
        <v>1</v>
      </c>
      <c r="F516" s="46">
        <v>8</v>
      </c>
      <c r="G516" s="47">
        <v>2</v>
      </c>
      <c r="H516" s="48">
        <v>5445</v>
      </c>
      <c r="I516" s="50">
        <v>400</v>
      </c>
      <c r="J516" s="50"/>
      <c r="K516" s="37">
        <f>K517</f>
        <v>26570000</v>
      </c>
      <c r="L516" s="37">
        <f>L517</f>
        <v>26564059.510000002</v>
      </c>
      <c r="M516" s="37">
        <f t="shared" si="50"/>
        <v>99.98</v>
      </c>
    </row>
    <row r="517" spans="1:13" s="35" customFormat="1" x14ac:dyDescent="0.3">
      <c r="A517" s="27"/>
      <c r="B517" s="28" t="s">
        <v>142</v>
      </c>
      <c r="C517" s="44">
        <v>40</v>
      </c>
      <c r="D517" s="45">
        <v>5</v>
      </c>
      <c r="E517" s="45">
        <v>1</v>
      </c>
      <c r="F517" s="46">
        <v>8</v>
      </c>
      <c r="G517" s="47">
        <v>2</v>
      </c>
      <c r="H517" s="48">
        <v>5445</v>
      </c>
      <c r="I517" s="50">
        <v>410</v>
      </c>
      <c r="J517" s="50"/>
      <c r="K517" s="37">
        <f>K518</f>
        <v>26570000</v>
      </c>
      <c r="L517" s="37">
        <f>L518</f>
        <v>26564059.510000002</v>
      </c>
      <c r="M517" s="37">
        <f t="shared" si="50"/>
        <v>99.98</v>
      </c>
    </row>
    <row r="518" spans="1:13" s="35" customFormat="1" ht="33.6" x14ac:dyDescent="0.3">
      <c r="A518" s="27"/>
      <c r="B518" s="28" t="s">
        <v>289</v>
      </c>
      <c r="C518" s="44">
        <v>40</v>
      </c>
      <c r="D518" s="45">
        <v>5</v>
      </c>
      <c r="E518" s="45">
        <v>1</v>
      </c>
      <c r="F518" s="46">
        <v>8</v>
      </c>
      <c r="G518" s="47">
        <v>2</v>
      </c>
      <c r="H518" s="48">
        <v>5445</v>
      </c>
      <c r="I518" s="50">
        <v>412</v>
      </c>
      <c r="J518" s="50"/>
      <c r="K518" s="37">
        <v>26570000</v>
      </c>
      <c r="L518" s="37">
        <v>26564059.510000002</v>
      </c>
      <c r="M518" s="37">
        <f t="shared" si="50"/>
        <v>99.98</v>
      </c>
    </row>
    <row r="519" spans="1:13" s="35" customFormat="1" ht="67.2" x14ac:dyDescent="0.3">
      <c r="A519" s="27"/>
      <c r="B519" s="38" t="s">
        <v>195</v>
      </c>
      <c r="C519" s="44">
        <v>40</v>
      </c>
      <c r="D519" s="45">
        <v>5</v>
      </c>
      <c r="E519" s="45">
        <v>1</v>
      </c>
      <c r="F519" s="46">
        <v>8</v>
      </c>
      <c r="G519" s="47">
        <v>2</v>
      </c>
      <c r="H519" s="48">
        <v>9999</v>
      </c>
      <c r="I519" s="49">
        <v>0</v>
      </c>
      <c r="J519" s="49"/>
      <c r="K519" s="37">
        <f>K520+K523</f>
        <v>4984200</v>
      </c>
      <c r="L519" s="37">
        <f>L520+L523</f>
        <v>2830309.77</v>
      </c>
      <c r="M519" s="37">
        <f t="shared" si="50"/>
        <v>56.79</v>
      </c>
    </row>
    <row r="520" spans="1:13" s="35" customFormat="1" x14ac:dyDescent="0.3">
      <c r="A520" s="27"/>
      <c r="B520" s="28" t="s">
        <v>302</v>
      </c>
      <c r="C520" s="44">
        <v>40</v>
      </c>
      <c r="D520" s="45">
        <v>5</v>
      </c>
      <c r="E520" s="45">
        <v>1</v>
      </c>
      <c r="F520" s="46">
        <v>8</v>
      </c>
      <c r="G520" s="47">
        <v>2</v>
      </c>
      <c r="H520" s="48">
        <v>9999</v>
      </c>
      <c r="I520" s="49">
        <v>200</v>
      </c>
      <c r="J520" s="49"/>
      <c r="K520" s="37">
        <f>K521</f>
        <v>3480200</v>
      </c>
      <c r="L520" s="37">
        <f>L521</f>
        <v>1326309.77</v>
      </c>
      <c r="M520" s="37">
        <f t="shared" si="50"/>
        <v>38.11</v>
      </c>
    </row>
    <row r="521" spans="1:13" s="35" customFormat="1" ht="33.6" x14ac:dyDescent="0.3">
      <c r="A521" s="27"/>
      <c r="B521" s="28" t="s">
        <v>303</v>
      </c>
      <c r="C521" s="44">
        <v>40</v>
      </c>
      <c r="D521" s="45">
        <v>5</v>
      </c>
      <c r="E521" s="45">
        <v>1</v>
      </c>
      <c r="F521" s="46">
        <v>8</v>
      </c>
      <c r="G521" s="47">
        <v>2</v>
      </c>
      <c r="H521" s="48">
        <v>9999</v>
      </c>
      <c r="I521" s="49">
        <v>240</v>
      </c>
      <c r="J521" s="49"/>
      <c r="K521" s="37">
        <f>K522</f>
        <v>3480200</v>
      </c>
      <c r="L521" s="37">
        <f>L522</f>
        <v>1326309.77</v>
      </c>
      <c r="M521" s="37">
        <f t="shared" si="50"/>
        <v>38.11</v>
      </c>
    </row>
    <row r="522" spans="1:13" s="35" customFormat="1" ht="33.6" x14ac:dyDescent="0.3">
      <c r="A522" s="27"/>
      <c r="B522" s="28" t="s">
        <v>46</v>
      </c>
      <c r="C522" s="44">
        <v>40</v>
      </c>
      <c r="D522" s="45">
        <v>5</v>
      </c>
      <c r="E522" s="45">
        <v>1</v>
      </c>
      <c r="F522" s="46">
        <v>8</v>
      </c>
      <c r="G522" s="47">
        <v>2</v>
      </c>
      <c r="H522" s="48">
        <v>9999</v>
      </c>
      <c r="I522" s="50">
        <v>244</v>
      </c>
      <c r="J522" s="50"/>
      <c r="K522" s="37">
        <v>3480200</v>
      </c>
      <c r="L522" s="37">
        <v>1326309.77</v>
      </c>
      <c r="M522" s="37">
        <f>ROUND(L522/K522*100,2)</f>
        <v>38.11</v>
      </c>
    </row>
    <row r="523" spans="1:13" s="35" customFormat="1" x14ac:dyDescent="0.3">
      <c r="A523" s="27"/>
      <c r="B523" s="28" t="s">
        <v>121</v>
      </c>
      <c r="C523" s="44">
        <v>40</v>
      </c>
      <c r="D523" s="45">
        <v>5</v>
      </c>
      <c r="E523" s="45">
        <v>1</v>
      </c>
      <c r="F523" s="46">
        <v>8</v>
      </c>
      <c r="G523" s="47">
        <v>2</v>
      </c>
      <c r="H523" s="48">
        <v>9999</v>
      </c>
      <c r="I523" s="50">
        <v>800</v>
      </c>
      <c r="J523" s="50"/>
      <c r="K523" s="37">
        <f>K524</f>
        <v>1504000</v>
      </c>
      <c r="L523" s="37">
        <f>L524</f>
        <v>1504000</v>
      </c>
      <c r="M523" s="37">
        <f>ROUND(L523/K523*100,2)</f>
        <v>100</v>
      </c>
    </row>
    <row r="524" spans="1:13" s="35" customFormat="1" x14ac:dyDescent="0.3">
      <c r="A524" s="27"/>
      <c r="B524" s="28" t="s">
        <v>253</v>
      </c>
      <c r="C524" s="44">
        <v>40</v>
      </c>
      <c r="D524" s="45">
        <v>5</v>
      </c>
      <c r="E524" s="45">
        <v>1</v>
      </c>
      <c r="F524" s="46">
        <v>8</v>
      </c>
      <c r="G524" s="47">
        <v>2</v>
      </c>
      <c r="H524" s="48">
        <v>9999</v>
      </c>
      <c r="I524" s="50">
        <v>830</v>
      </c>
      <c r="J524" s="50"/>
      <c r="K524" s="37">
        <f>K525</f>
        <v>1504000</v>
      </c>
      <c r="L524" s="37">
        <f>L525</f>
        <v>1504000</v>
      </c>
      <c r="M524" s="37">
        <f>ROUND(L524/K524*100,2)</f>
        <v>100</v>
      </c>
    </row>
    <row r="525" spans="1:13" s="35" customFormat="1" ht="84" x14ac:dyDescent="0.3">
      <c r="A525" s="27"/>
      <c r="B525" s="28" t="s">
        <v>187</v>
      </c>
      <c r="C525" s="44">
        <v>40</v>
      </c>
      <c r="D525" s="45">
        <v>5</v>
      </c>
      <c r="E525" s="45">
        <v>1</v>
      </c>
      <c r="F525" s="46">
        <v>8</v>
      </c>
      <c r="G525" s="47">
        <v>2</v>
      </c>
      <c r="H525" s="48">
        <v>9999</v>
      </c>
      <c r="I525" s="50">
        <v>831</v>
      </c>
      <c r="J525" s="50"/>
      <c r="K525" s="37">
        <v>1504000</v>
      </c>
      <c r="L525" s="37">
        <v>1504000</v>
      </c>
      <c r="M525" s="37">
        <f>ROUND(L525/K525*100,2)</f>
        <v>100</v>
      </c>
    </row>
    <row r="526" spans="1:13" s="35" customFormat="1" ht="50.4" x14ac:dyDescent="0.3">
      <c r="A526" s="27"/>
      <c r="B526" s="38" t="s">
        <v>169</v>
      </c>
      <c r="C526" s="44">
        <v>40</v>
      </c>
      <c r="D526" s="45">
        <v>5</v>
      </c>
      <c r="E526" s="45">
        <v>1</v>
      </c>
      <c r="F526" s="46">
        <v>9</v>
      </c>
      <c r="G526" s="47">
        <v>0</v>
      </c>
      <c r="H526" s="48">
        <v>0</v>
      </c>
      <c r="I526" s="49">
        <v>0</v>
      </c>
      <c r="J526" s="49"/>
      <c r="K526" s="37">
        <f t="shared" ref="K526:L529" si="54">K527</f>
        <v>1016600</v>
      </c>
      <c r="L526" s="37">
        <f t="shared" si="54"/>
        <v>0</v>
      </c>
      <c r="M526" s="37">
        <f t="shared" si="50"/>
        <v>0</v>
      </c>
    </row>
    <row r="527" spans="1:13" s="35" customFormat="1" ht="67.2" x14ac:dyDescent="0.3">
      <c r="A527" s="27"/>
      <c r="B527" s="38" t="s">
        <v>170</v>
      </c>
      <c r="C527" s="44">
        <v>40</v>
      </c>
      <c r="D527" s="45">
        <v>5</v>
      </c>
      <c r="E527" s="45">
        <v>1</v>
      </c>
      <c r="F527" s="46">
        <v>9</v>
      </c>
      <c r="G527" s="47">
        <v>2</v>
      </c>
      <c r="H527" s="48">
        <v>0</v>
      </c>
      <c r="I527" s="49">
        <v>0</v>
      </c>
      <c r="J527" s="49"/>
      <c r="K527" s="37">
        <f t="shared" si="54"/>
        <v>1016600</v>
      </c>
      <c r="L527" s="37">
        <f t="shared" si="54"/>
        <v>0</v>
      </c>
      <c r="M527" s="37">
        <f t="shared" si="50"/>
        <v>0</v>
      </c>
    </row>
    <row r="528" spans="1:13" s="35" customFormat="1" ht="117.6" x14ac:dyDescent="0.3">
      <c r="A528" s="27"/>
      <c r="B528" s="28" t="s">
        <v>43</v>
      </c>
      <c r="C528" s="44">
        <v>40</v>
      </c>
      <c r="D528" s="45">
        <v>5</v>
      </c>
      <c r="E528" s="45">
        <v>1</v>
      </c>
      <c r="F528" s="46">
        <v>9</v>
      </c>
      <c r="G528" s="47">
        <v>2</v>
      </c>
      <c r="H528" s="48">
        <v>9601</v>
      </c>
      <c r="I528" s="49">
        <v>0</v>
      </c>
      <c r="J528" s="49"/>
      <c r="K528" s="37">
        <f t="shared" si="54"/>
        <v>1016600</v>
      </c>
      <c r="L528" s="37">
        <f t="shared" si="54"/>
        <v>0</v>
      </c>
      <c r="M528" s="37">
        <f t="shared" si="50"/>
        <v>0</v>
      </c>
    </row>
    <row r="529" spans="1:13" s="35" customFormat="1" ht="33.6" x14ac:dyDescent="0.3">
      <c r="A529" s="27"/>
      <c r="B529" s="28" t="s">
        <v>287</v>
      </c>
      <c r="C529" s="44">
        <v>40</v>
      </c>
      <c r="D529" s="45">
        <v>5</v>
      </c>
      <c r="E529" s="45">
        <v>1</v>
      </c>
      <c r="F529" s="46">
        <v>9</v>
      </c>
      <c r="G529" s="47">
        <v>2</v>
      </c>
      <c r="H529" s="48">
        <v>9601</v>
      </c>
      <c r="I529" s="49">
        <v>600</v>
      </c>
      <c r="J529" s="49"/>
      <c r="K529" s="37">
        <f t="shared" si="54"/>
        <v>1016600</v>
      </c>
      <c r="L529" s="37">
        <f t="shared" si="54"/>
        <v>0</v>
      </c>
      <c r="M529" s="37">
        <f t="shared" si="50"/>
        <v>0</v>
      </c>
    </row>
    <row r="530" spans="1:13" s="35" customFormat="1" ht="33.6" x14ac:dyDescent="0.3">
      <c r="A530" s="27"/>
      <c r="B530" s="28" t="s">
        <v>230</v>
      </c>
      <c r="C530" s="44">
        <v>40</v>
      </c>
      <c r="D530" s="45">
        <v>5</v>
      </c>
      <c r="E530" s="45">
        <v>1</v>
      </c>
      <c r="F530" s="46">
        <v>9</v>
      </c>
      <c r="G530" s="47">
        <v>2</v>
      </c>
      <c r="H530" s="48">
        <v>9601</v>
      </c>
      <c r="I530" s="49">
        <v>630</v>
      </c>
      <c r="J530" s="49"/>
      <c r="K530" s="37">
        <v>1016600</v>
      </c>
      <c r="L530" s="37"/>
      <c r="M530" s="37">
        <f t="shared" si="50"/>
        <v>0</v>
      </c>
    </row>
    <row r="531" spans="1:13" s="35" customFormat="1" ht="33.6" x14ac:dyDescent="0.3">
      <c r="A531" s="27"/>
      <c r="B531" s="38" t="s">
        <v>54</v>
      </c>
      <c r="C531" s="44">
        <v>40</v>
      </c>
      <c r="D531" s="45">
        <v>5</v>
      </c>
      <c r="E531" s="45">
        <v>1</v>
      </c>
      <c r="F531" s="46">
        <v>18</v>
      </c>
      <c r="G531" s="47">
        <v>0</v>
      </c>
      <c r="H531" s="48">
        <v>0</v>
      </c>
      <c r="I531" s="49">
        <v>0</v>
      </c>
      <c r="J531" s="49"/>
      <c r="K531" s="37">
        <f t="shared" ref="K531:L534" si="55">K532</f>
        <v>2578200</v>
      </c>
      <c r="L531" s="37">
        <f t="shared" si="55"/>
        <v>2314347.4500000002</v>
      </c>
      <c r="M531" s="37">
        <f t="shared" si="50"/>
        <v>89.77</v>
      </c>
    </row>
    <row r="532" spans="1:13" s="35" customFormat="1" ht="67.2" x14ac:dyDescent="0.3">
      <c r="A532" s="27"/>
      <c r="B532" s="38" t="s">
        <v>129</v>
      </c>
      <c r="C532" s="44">
        <v>40</v>
      </c>
      <c r="D532" s="45">
        <v>5</v>
      </c>
      <c r="E532" s="45">
        <v>1</v>
      </c>
      <c r="F532" s="46">
        <v>18</v>
      </c>
      <c r="G532" s="47">
        <v>0</v>
      </c>
      <c r="H532" s="48">
        <v>2122</v>
      </c>
      <c r="I532" s="49">
        <v>0</v>
      </c>
      <c r="J532" s="49"/>
      <c r="K532" s="37">
        <f t="shared" si="55"/>
        <v>2578200</v>
      </c>
      <c r="L532" s="37">
        <f t="shared" si="55"/>
        <v>2314347.4500000002</v>
      </c>
      <c r="M532" s="37">
        <f t="shared" si="50"/>
        <v>89.77</v>
      </c>
    </row>
    <row r="533" spans="1:13" s="35" customFormat="1" x14ac:dyDescent="0.3">
      <c r="A533" s="27"/>
      <c r="B533" s="60" t="s">
        <v>302</v>
      </c>
      <c r="C533" s="44">
        <v>40</v>
      </c>
      <c r="D533" s="45">
        <v>5</v>
      </c>
      <c r="E533" s="45">
        <v>1</v>
      </c>
      <c r="F533" s="46">
        <v>18</v>
      </c>
      <c r="G533" s="47">
        <v>0</v>
      </c>
      <c r="H533" s="48">
        <v>2122</v>
      </c>
      <c r="I533" s="49">
        <v>200</v>
      </c>
      <c r="J533" s="49"/>
      <c r="K533" s="37">
        <f t="shared" si="55"/>
        <v>2578200</v>
      </c>
      <c r="L533" s="37">
        <f t="shared" si="55"/>
        <v>2314347.4500000002</v>
      </c>
      <c r="M533" s="37">
        <f t="shared" si="50"/>
        <v>89.77</v>
      </c>
    </row>
    <row r="534" spans="1:13" s="35" customFormat="1" ht="33.6" x14ac:dyDescent="0.3">
      <c r="A534" s="27"/>
      <c r="B534" s="60" t="s">
        <v>303</v>
      </c>
      <c r="C534" s="44">
        <v>40</v>
      </c>
      <c r="D534" s="45">
        <v>5</v>
      </c>
      <c r="E534" s="45">
        <v>1</v>
      </c>
      <c r="F534" s="46">
        <v>18</v>
      </c>
      <c r="G534" s="47">
        <v>0</v>
      </c>
      <c r="H534" s="48">
        <v>2122</v>
      </c>
      <c r="I534" s="49">
        <v>240</v>
      </c>
      <c r="J534" s="49"/>
      <c r="K534" s="37">
        <f t="shared" si="55"/>
        <v>2578200</v>
      </c>
      <c r="L534" s="37">
        <f t="shared" si="55"/>
        <v>2314347.4500000002</v>
      </c>
      <c r="M534" s="37">
        <f t="shared" si="50"/>
        <v>89.77</v>
      </c>
    </row>
    <row r="535" spans="1:13" s="35" customFormat="1" ht="33.6" x14ac:dyDescent="0.3">
      <c r="A535" s="27"/>
      <c r="B535" s="28" t="s">
        <v>57</v>
      </c>
      <c r="C535" s="44">
        <v>40</v>
      </c>
      <c r="D535" s="45">
        <v>5</v>
      </c>
      <c r="E535" s="45">
        <v>1</v>
      </c>
      <c r="F535" s="46">
        <v>18</v>
      </c>
      <c r="G535" s="47">
        <v>0</v>
      </c>
      <c r="H535" s="48">
        <v>2122</v>
      </c>
      <c r="I535" s="49">
        <v>243</v>
      </c>
      <c r="J535" s="49"/>
      <c r="K535" s="37">
        <v>2578200</v>
      </c>
      <c r="L535" s="37">
        <v>2314347.4500000002</v>
      </c>
      <c r="M535" s="37">
        <f t="shared" si="50"/>
        <v>89.77</v>
      </c>
    </row>
    <row r="536" spans="1:13" s="35" customFormat="1" x14ac:dyDescent="0.3">
      <c r="A536" s="27"/>
      <c r="B536" s="38" t="s">
        <v>193</v>
      </c>
      <c r="C536" s="44">
        <v>40</v>
      </c>
      <c r="D536" s="45">
        <v>5</v>
      </c>
      <c r="E536" s="45">
        <v>1</v>
      </c>
      <c r="F536" s="46">
        <v>40</v>
      </c>
      <c r="G536" s="47">
        <v>0</v>
      </c>
      <c r="H536" s="48">
        <v>0</v>
      </c>
      <c r="I536" s="49">
        <v>0</v>
      </c>
      <c r="J536" s="49"/>
      <c r="K536" s="37">
        <f>K537</f>
        <v>103364099.18000001</v>
      </c>
      <c r="L536" s="37">
        <f>L537</f>
        <v>80414550.129999995</v>
      </c>
      <c r="M536" s="37">
        <f t="shared" si="50"/>
        <v>77.8</v>
      </c>
    </row>
    <row r="537" spans="1:13" s="35" customFormat="1" ht="33.6" x14ac:dyDescent="0.3">
      <c r="A537" s="27"/>
      <c r="B537" s="28" t="s">
        <v>44</v>
      </c>
      <c r="C537" s="44">
        <v>40</v>
      </c>
      <c r="D537" s="45">
        <v>5</v>
      </c>
      <c r="E537" s="45">
        <v>1</v>
      </c>
      <c r="F537" s="46">
        <v>40</v>
      </c>
      <c r="G537" s="47">
        <v>2</v>
      </c>
      <c r="H537" s="48">
        <v>0</v>
      </c>
      <c r="I537" s="49">
        <v>0</v>
      </c>
      <c r="J537" s="49"/>
      <c r="K537" s="37">
        <f>K538+K542</f>
        <v>103364099.18000001</v>
      </c>
      <c r="L537" s="37">
        <f>L538+L542</f>
        <v>80414550.129999995</v>
      </c>
      <c r="M537" s="37">
        <f t="shared" si="50"/>
        <v>77.8</v>
      </c>
    </row>
    <row r="538" spans="1:13" s="35" customFormat="1" ht="84" x14ac:dyDescent="0.3">
      <c r="A538" s="27"/>
      <c r="B538" s="28" t="s">
        <v>155</v>
      </c>
      <c r="C538" s="44">
        <v>40</v>
      </c>
      <c r="D538" s="45">
        <v>5</v>
      </c>
      <c r="E538" s="45">
        <v>1</v>
      </c>
      <c r="F538" s="46">
        <v>40</v>
      </c>
      <c r="G538" s="47">
        <v>2</v>
      </c>
      <c r="H538" s="48">
        <v>9502</v>
      </c>
      <c r="I538" s="49">
        <v>0</v>
      </c>
      <c r="J538" s="49"/>
      <c r="K538" s="37">
        <f t="shared" ref="K538:L540" si="56">K539</f>
        <v>6815500</v>
      </c>
      <c r="L538" s="37">
        <f t="shared" si="56"/>
        <v>2496680.0499999998</v>
      </c>
      <c r="M538" s="37">
        <f t="shared" si="50"/>
        <v>36.630000000000003</v>
      </c>
    </row>
    <row r="539" spans="1:13" s="35" customFormat="1" x14ac:dyDescent="0.3">
      <c r="A539" s="27"/>
      <c r="B539" s="28" t="s">
        <v>239</v>
      </c>
      <c r="C539" s="44">
        <v>40</v>
      </c>
      <c r="D539" s="45">
        <v>5</v>
      </c>
      <c r="E539" s="45">
        <v>1</v>
      </c>
      <c r="F539" s="46">
        <v>40</v>
      </c>
      <c r="G539" s="47">
        <v>2</v>
      </c>
      <c r="H539" s="48">
        <v>9502</v>
      </c>
      <c r="I539" s="49">
        <v>400</v>
      </c>
      <c r="J539" s="49"/>
      <c r="K539" s="37">
        <f t="shared" si="56"/>
        <v>6815500</v>
      </c>
      <c r="L539" s="37">
        <f t="shared" si="56"/>
        <v>2496680.0499999998</v>
      </c>
      <c r="M539" s="37">
        <f t="shared" si="50"/>
        <v>36.630000000000003</v>
      </c>
    </row>
    <row r="540" spans="1:13" s="35" customFormat="1" x14ac:dyDescent="0.3">
      <c r="A540" s="27"/>
      <c r="B540" s="28" t="s">
        <v>142</v>
      </c>
      <c r="C540" s="44">
        <v>40</v>
      </c>
      <c r="D540" s="45">
        <v>5</v>
      </c>
      <c r="E540" s="45">
        <v>1</v>
      </c>
      <c r="F540" s="46">
        <v>40</v>
      </c>
      <c r="G540" s="47">
        <v>2</v>
      </c>
      <c r="H540" s="48">
        <v>9502</v>
      </c>
      <c r="I540" s="49">
        <v>410</v>
      </c>
      <c r="J540" s="49"/>
      <c r="K540" s="37">
        <f t="shared" si="56"/>
        <v>6815500</v>
      </c>
      <c r="L540" s="37">
        <f t="shared" si="56"/>
        <v>2496680.0499999998</v>
      </c>
      <c r="M540" s="37">
        <f t="shared" si="50"/>
        <v>36.630000000000003</v>
      </c>
    </row>
    <row r="541" spans="1:13" s="35" customFormat="1" ht="33.6" x14ac:dyDescent="0.3">
      <c r="A541" s="27"/>
      <c r="B541" s="28" t="s">
        <v>289</v>
      </c>
      <c r="C541" s="44">
        <v>40</v>
      </c>
      <c r="D541" s="45">
        <v>5</v>
      </c>
      <c r="E541" s="45">
        <v>1</v>
      </c>
      <c r="F541" s="46">
        <v>40</v>
      </c>
      <c r="G541" s="47">
        <v>2</v>
      </c>
      <c r="H541" s="48">
        <v>9502</v>
      </c>
      <c r="I541" s="50">
        <v>412</v>
      </c>
      <c r="J541" s="50"/>
      <c r="K541" s="37">
        <v>6815500</v>
      </c>
      <c r="L541" s="37">
        <v>2496680.0499999998</v>
      </c>
      <c r="M541" s="37">
        <f t="shared" si="50"/>
        <v>36.630000000000003</v>
      </c>
    </row>
    <row r="542" spans="1:13" s="35" customFormat="1" ht="67.2" x14ac:dyDescent="0.3">
      <c r="A542" s="27"/>
      <c r="B542" s="28" t="s">
        <v>156</v>
      </c>
      <c r="C542" s="44">
        <v>40</v>
      </c>
      <c r="D542" s="45">
        <v>5</v>
      </c>
      <c r="E542" s="45">
        <v>1</v>
      </c>
      <c r="F542" s="46">
        <v>40</v>
      </c>
      <c r="G542" s="47">
        <v>2</v>
      </c>
      <c r="H542" s="48">
        <v>9602</v>
      </c>
      <c r="I542" s="49">
        <v>0</v>
      </c>
      <c r="J542" s="49"/>
      <c r="K542" s="37">
        <f>K543+K546</f>
        <v>96548599.180000007</v>
      </c>
      <c r="L542" s="37">
        <f>L543+L546</f>
        <v>77917870.079999998</v>
      </c>
      <c r="M542" s="37">
        <f t="shared" si="50"/>
        <v>80.7</v>
      </c>
    </row>
    <row r="543" spans="1:13" s="35" customFormat="1" x14ac:dyDescent="0.3">
      <c r="A543" s="27"/>
      <c r="B543" s="60" t="s">
        <v>302</v>
      </c>
      <c r="C543" s="52">
        <v>40</v>
      </c>
      <c r="D543" s="53">
        <v>5</v>
      </c>
      <c r="E543" s="53">
        <v>1</v>
      </c>
      <c r="F543" s="54">
        <v>40</v>
      </c>
      <c r="G543" s="55">
        <v>2</v>
      </c>
      <c r="H543" s="56">
        <v>9602</v>
      </c>
      <c r="I543" s="57">
        <v>200</v>
      </c>
      <c r="J543" s="57"/>
      <c r="K543" s="37">
        <f>K544</f>
        <v>2895855</v>
      </c>
      <c r="L543" s="37">
        <f>L544</f>
        <v>156430.87</v>
      </c>
      <c r="M543" s="37">
        <f t="shared" si="50"/>
        <v>5.4</v>
      </c>
    </row>
    <row r="544" spans="1:13" s="35" customFormat="1" ht="33.6" x14ac:dyDescent="0.3">
      <c r="A544" s="27"/>
      <c r="B544" s="60" t="s">
        <v>303</v>
      </c>
      <c r="C544" s="52">
        <v>40</v>
      </c>
      <c r="D544" s="53">
        <v>5</v>
      </c>
      <c r="E544" s="53">
        <v>1</v>
      </c>
      <c r="F544" s="54">
        <v>40</v>
      </c>
      <c r="G544" s="55">
        <v>2</v>
      </c>
      <c r="H544" s="56">
        <v>9602</v>
      </c>
      <c r="I544" s="57">
        <v>240</v>
      </c>
      <c r="J544" s="57"/>
      <c r="K544" s="37">
        <f>K545</f>
        <v>2895855</v>
      </c>
      <c r="L544" s="37">
        <f>L545</f>
        <v>156430.87</v>
      </c>
      <c r="M544" s="37">
        <f t="shared" si="50"/>
        <v>5.4</v>
      </c>
    </row>
    <row r="545" spans="1:13" s="35" customFormat="1" ht="33.6" x14ac:dyDescent="0.3">
      <c r="A545" s="27"/>
      <c r="B545" s="60" t="s">
        <v>46</v>
      </c>
      <c r="C545" s="52">
        <v>40</v>
      </c>
      <c r="D545" s="53">
        <v>5</v>
      </c>
      <c r="E545" s="53">
        <v>1</v>
      </c>
      <c r="F545" s="54">
        <v>40</v>
      </c>
      <c r="G545" s="55">
        <v>2</v>
      </c>
      <c r="H545" s="56">
        <v>9602</v>
      </c>
      <c r="I545" s="61">
        <v>244</v>
      </c>
      <c r="J545" s="61"/>
      <c r="K545" s="37">
        <v>2895855</v>
      </c>
      <c r="L545" s="37">
        <v>156430.87</v>
      </c>
      <c r="M545" s="37">
        <f t="shared" si="50"/>
        <v>5.4</v>
      </c>
    </row>
    <row r="546" spans="1:13" s="35" customFormat="1" x14ac:dyDescent="0.3">
      <c r="A546" s="27"/>
      <c r="B546" s="28" t="s">
        <v>239</v>
      </c>
      <c r="C546" s="44">
        <v>40</v>
      </c>
      <c r="D546" s="45">
        <v>5</v>
      </c>
      <c r="E546" s="45">
        <v>1</v>
      </c>
      <c r="F546" s="46">
        <v>40</v>
      </c>
      <c r="G546" s="47">
        <v>2</v>
      </c>
      <c r="H546" s="48">
        <v>9602</v>
      </c>
      <c r="I546" s="49">
        <v>400</v>
      </c>
      <c r="J546" s="49"/>
      <c r="K546" s="37">
        <f>K547</f>
        <v>93652744.180000007</v>
      </c>
      <c r="L546" s="37">
        <f>L547</f>
        <v>77761439.209999993</v>
      </c>
      <c r="M546" s="37">
        <f t="shared" si="50"/>
        <v>83.03</v>
      </c>
    </row>
    <row r="547" spans="1:13" s="35" customFormat="1" x14ac:dyDescent="0.3">
      <c r="A547" s="27"/>
      <c r="B547" s="28" t="s">
        <v>142</v>
      </c>
      <c r="C547" s="44">
        <v>40</v>
      </c>
      <c r="D547" s="45">
        <v>5</v>
      </c>
      <c r="E547" s="45">
        <v>1</v>
      </c>
      <c r="F547" s="46">
        <v>40</v>
      </c>
      <c r="G547" s="47">
        <v>2</v>
      </c>
      <c r="H547" s="48">
        <v>9602</v>
      </c>
      <c r="I547" s="49">
        <v>410</v>
      </c>
      <c r="J547" s="49"/>
      <c r="K547" s="37">
        <f>K548</f>
        <v>93652744.180000007</v>
      </c>
      <c r="L547" s="37">
        <f>L548</f>
        <v>77761439.209999993</v>
      </c>
      <c r="M547" s="37">
        <f t="shared" si="50"/>
        <v>83.03</v>
      </c>
    </row>
    <row r="548" spans="1:13" s="35" customFormat="1" ht="33.6" x14ac:dyDescent="0.3">
      <c r="A548" s="27"/>
      <c r="B548" s="28" t="s">
        <v>289</v>
      </c>
      <c r="C548" s="44">
        <v>40</v>
      </c>
      <c r="D548" s="45">
        <v>5</v>
      </c>
      <c r="E548" s="45">
        <v>1</v>
      </c>
      <c r="F548" s="46">
        <v>40</v>
      </c>
      <c r="G548" s="47">
        <v>2</v>
      </c>
      <c r="H548" s="48">
        <v>9602</v>
      </c>
      <c r="I548" s="50">
        <v>412</v>
      </c>
      <c r="J548" s="50"/>
      <c r="K548" s="37">
        <v>93652744.180000007</v>
      </c>
      <c r="L548" s="37">
        <v>77761439.209999993</v>
      </c>
      <c r="M548" s="37">
        <f t="shared" si="50"/>
        <v>83.03</v>
      </c>
    </row>
    <row r="549" spans="1:13" s="35" customFormat="1" x14ac:dyDescent="0.3">
      <c r="A549" s="27"/>
      <c r="B549" s="36" t="s">
        <v>211</v>
      </c>
      <c r="C549" s="44">
        <v>40</v>
      </c>
      <c r="D549" s="45">
        <v>5</v>
      </c>
      <c r="E549" s="45">
        <v>2</v>
      </c>
      <c r="F549" s="46"/>
      <c r="G549" s="47"/>
      <c r="H549" s="48"/>
      <c r="I549" s="49">
        <v>0</v>
      </c>
      <c r="J549" s="49"/>
      <c r="K549" s="37">
        <f>K550+K555+K567+K603</f>
        <v>293049421</v>
      </c>
      <c r="L549" s="37">
        <f>L550+L555+L567+L603</f>
        <v>115851886.98999999</v>
      </c>
      <c r="M549" s="37">
        <f t="shared" si="50"/>
        <v>39.53</v>
      </c>
    </row>
    <row r="550" spans="1:13" s="35" customFormat="1" ht="33.6" x14ac:dyDescent="0.3">
      <c r="A550" s="27"/>
      <c r="B550" s="38" t="s">
        <v>254</v>
      </c>
      <c r="C550" s="44">
        <v>40</v>
      </c>
      <c r="D550" s="45">
        <v>5</v>
      </c>
      <c r="E550" s="45">
        <v>2</v>
      </c>
      <c r="F550" s="46">
        <v>2</v>
      </c>
      <c r="G550" s="47">
        <v>0</v>
      </c>
      <c r="H550" s="48">
        <v>0</v>
      </c>
      <c r="I550" s="49">
        <v>0</v>
      </c>
      <c r="J550" s="49"/>
      <c r="K550" s="37">
        <f t="shared" ref="K550:L553" si="57">K551</f>
        <v>1200000</v>
      </c>
      <c r="L550" s="37">
        <f t="shared" si="57"/>
        <v>550490</v>
      </c>
      <c r="M550" s="37">
        <f t="shared" si="50"/>
        <v>45.87</v>
      </c>
    </row>
    <row r="551" spans="1:13" s="35" customFormat="1" ht="50.4" x14ac:dyDescent="0.3">
      <c r="A551" s="27"/>
      <c r="B551" s="38" t="s">
        <v>199</v>
      </c>
      <c r="C551" s="44">
        <v>40</v>
      </c>
      <c r="D551" s="45">
        <v>5</v>
      </c>
      <c r="E551" s="45">
        <v>2</v>
      </c>
      <c r="F551" s="46">
        <v>2</v>
      </c>
      <c r="G551" s="47">
        <v>2</v>
      </c>
      <c r="H551" s="48">
        <v>0</v>
      </c>
      <c r="I551" s="49">
        <v>0</v>
      </c>
      <c r="J551" s="49"/>
      <c r="K551" s="37">
        <f t="shared" si="57"/>
        <v>1200000</v>
      </c>
      <c r="L551" s="37">
        <f t="shared" si="57"/>
        <v>550490</v>
      </c>
      <c r="M551" s="37">
        <f t="shared" si="50"/>
        <v>45.87</v>
      </c>
    </row>
    <row r="552" spans="1:13" s="35" customFormat="1" ht="50.4" x14ac:dyDescent="0.3">
      <c r="A552" s="27"/>
      <c r="B552" s="38" t="s">
        <v>157</v>
      </c>
      <c r="C552" s="44">
        <v>40</v>
      </c>
      <c r="D552" s="45">
        <v>5</v>
      </c>
      <c r="E552" s="45">
        <v>2</v>
      </c>
      <c r="F552" s="46">
        <v>2</v>
      </c>
      <c r="G552" s="47">
        <v>2</v>
      </c>
      <c r="H552" s="48">
        <v>7812</v>
      </c>
      <c r="I552" s="49">
        <v>0</v>
      </c>
      <c r="J552" s="49"/>
      <c r="K552" s="37">
        <f t="shared" si="57"/>
        <v>1200000</v>
      </c>
      <c r="L552" s="37">
        <f t="shared" si="57"/>
        <v>550490</v>
      </c>
      <c r="M552" s="37">
        <f t="shared" si="50"/>
        <v>45.87</v>
      </c>
    </row>
    <row r="553" spans="1:13" s="35" customFormat="1" x14ac:dyDescent="0.3">
      <c r="A553" s="27"/>
      <c r="B553" s="28" t="s">
        <v>121</v>
      </c>
      <c r="C553" s="44">
        <v>40</v>
      </c>
      <c r="D553" s="45">
        <v>5</v>
      </c>
      <c r="E553" s="45">
        <v>2</v>
      </c>
      <c r="F553" s="46">
        <v>2</v>
      </c>
      <c r="G553" s="47">
        <v>2</v>
      </c>
      <c r="H553" s="48">
        <v>7812</v>
      </c>
      <c r="I553" s="49">
        <v>800</v>
      </c>
      <c r="J553" s="49"/>
      <c r="K553" s="37">
        <f t="shared" si="57"/>
        <v>1200000</v>
      </c>
      <c r="L553" s="37">
        <f t="shared" si="57"/>
        <v>550490</v>
      </c>
      <c r="M553" s="37">
        <f t="shared" si="50"/>
        <v>45.87</v>
      </c>
    </row>
    <row r="554" spans="1:13" s="35" customFormat="1" ht="33.6" x14ac:dyDescent="0.3">
      <c r="A554" s="27"/>
      <c r="B554" s="28" t="s">
        <v>286</v>
      </c>
      <c r="C554" s="44">
        <v>40</v>
      </c>
      <c r="D554" s="45">
        <v>5</v>
      </c>
      <c r="E554" s="45">
        <v>2</v>
      </c>
      <c r="F554" s="46">
        <v>2</v>
      </c>
      <c r="G554" s="47">
        <v>2</v>
      </c>
      <c r="H554" s="48">
        <v>7812</v>
      </c>
      <c r="I554" s="50">
        <v>810</v>
      </c>
      <c r="J554" s="50"/>
      <c r="K554" s="37">
        <v>1200000</v>
      </c>
      <c r="L554" s="37">
        <v>550490</v>
      </c>
      <c r="M554" s="37">
        <f t="shared" si="50"/>
        <v>45.87</v>
      </c>
    </row>
    <row r="555" spans="1:13" s="35" customFormat="1" ht="50.4" x14ac:dyDescent="0.3">
      <c r="A555" s="27"/>
      <c r="B555" s="38" t="s">
        <v>83</v>
      </c>
      <c r="C555" s="44">
        <v>40</v>
      </c>
      <c r="D555" s="45">
        <v>5</v>
      </c>
      <c r="E555" s="45">
        <v>2</v>
      </c>
      <c r="F555" s="46">
        <v>8</v>
      </c>
      <c r="G555" s="47">
        <v>0</v>
      </c>
      <c r="H555" s="48">
        <v>0</v>
      </c>
      <c r="I555" s="49">
        <v>0</v>
      </c>
      <c r="J555" s="49"/>
      <c r="K555" s="37">
        <f>K556</f>
        <v>1874500</v>
      </c>
      <c r="L555" s="37">
        <f>L556</f>
        <v>0</v>
      </c>
      <c r="M555" s="37">
        <f t="shared" si="50"/>
        <v>0</v>
      </c>
    </row>
    <row r="556" spans="1:13" s="35" customFormat="1" ht="67.2" x14ac:dyDescent="0.3">
      <c r="A556" s="27"/>
      <c r="B556" s="38" t="s">
        <v>55</v>
      </c>
      <c r="C556" s="44">
        <v>40</v>
      </c>
      <c r="D556" s="45">
        <v>5</v>
      </c>
      <c r="E556" s="45">
        <v>2</v>
      </c>
      <c r="F556" s="46">
        <v>8</v>
      </c>
      <c r="G556" s="47">
        <v>2</v>
      </c>
      <c r="H556" s="48">
        <v>0</v>
      </c>
      <c r="I556" s="49">
        <v>0</v>
      </c>
      <c r="J556" s="49"/>
      <c r="K556" s="37">
        <f>K557+K562</f>
        <v>1874500</v>
      </c>
      <c r="L556" s="37">
        <f>L557+L562</f>
        <v>0</v>
      </c>
      <c r="M556" s="37">
        <f t="shared" si="50"/>
        <v>0</v>
      </c>
    </row>
    <row r="557" spans="1:13" s="35" customFormat="1" ht="84" x14ac:dyDescent="0.3">
      <c r="A557" s="27"/>
      <c r="B557" s="38" t="s">
        <v>158</v>
      </c>
      <c r="C557" s="44">
        <v>40</v>
      </c>
      <c r="D557" s="45">
        <v>5</v>
      </c>
      <c r="E557" s="45">
        <v>2</v>
      </c>
      <c r="F557" s="46">
        <v>8</v>
      </c>
      <c r="G557" s="47">
        <v>2</v>
      </c>
      <c r="H557" s="48">
        <v>4207</v>
      </c>
      <c r="I557" s="49">
        <v>0</v>
      </c>
      <c r="J557" s="49"/>
      <c r="K557" s="37">
        <f t="shared" ref="K557:L560" si="58">K558</f>
        <v>187500</v>
      </c>
      <c r="L557" s="37">
        <f t="shared" si="58"/>
        <v>0</v>
      </c>
      <c r="M557" s="37">
        <f t="shared" si="50"/>
        <v>0</v>
      </c>
    </row>
    <row r="558" spans="1:13" s="35" customFormat="1" x14ac:dyDescent="0.3">
      <c r="A558" s="27"/>
      <c r="B558" s="28" t="s">
        <v>239</v>
      </c>
      <c r="C558" s="44">
        <v>40</v>
      </c>
      <c r="D558" s="45">
        <v>5</v>
      </c>
      <c r="E558" s="45">
        <v>2</v>
      </c>
      <c r="F558" s="46">
        <v>8</v>
      </c>
      <c r="G558" s="47">
        <v>2</v>
      </c>
      <c r="H558" s="48">
        <v>4207</v>
      </c>
      <c r="I558" s="49">
        <v>400</v>
      </c>
      <c r="J558" s="49"/>
      <c r="K558" s="37">
        <f t="shared" si="58"/>
        <v>187500</v>
      </c>
      <c r="L558" s="37">
        <f t="shared" si="58"/>
        <v>0</v>
      </c>
      <c r="M558" s="37">
        <f t="shared" si="50"/>
        <v>0</v>
      </c>
    </row>
    <row r="559" spans="1:13" s="35" customFormat="1" x14ac:dyDescent="0.3">
      <c r="A559" s="27"/>
      <c r="B559" s="28" t="s">
        <v>142</v>
      </c>
      <c r="C559" s="44">
        <v>40</v>
      </c>
      <c r="D559" s="45">
        <v>5</v>
      </c>
      <c r="E559" s="45">
        <v>2</v>
      </c>
      <c r="F559" s="46">
        <v>8</v>
      </c>
      <c r="G559" s="47">
        <v>2</v>
      </c>
      <c r="H559" s="48">
        <v>4207</v>
      </c>
      <c r="I559" s="49">
        <v>410</v>
      </c>
      <c r="J559" s="49"/>
      <c r="K559" s="37">
        <f t="shared" si="58"/>
        <v>187500</v>
      </c>
      <c r="L559" s="37">
        <f t="shared" si="58"/>
        <v>0</v>
      </c>
      <c r="M559" s="37">
        <f t="shared" si="50"/>
        <v>0</v>
      </c>
    </row>
    <row r="560" spans="1:13" s="35" customFormat="1" ht="33.6" x14ac:dyDescent="0.3">
      <c r="A560" s="27"/>
      <c r="B560" s="28" t="s">
        <v>290</v>
      </c>
      <c r="C560" s="44">
        <v>40</v>
      </c>
      <c r="D560" s="45">
        <v>5</v>
      </c>
      <c r="E560" s="45">
        <v>2</v>
      </c>
      <c r="F560" s="46">
        <v>8</v>
      </c>
      <c r="G560" s="47">
        <v>2</v>
      </c>
      <c r="H560" s="48">
        <v>4207</v>
      </c>
      <c r="I560" s="50">
        <v>414</v>
      </c>
      <c r="J560" s="50"/>
      <c r="K560" s="37">
        <f t="shared" si="58"/>
        <v>187500</v>
      </c>
      <c r="L560" s="37">
        <f t="shared" si="58"/>
        <v>0</v>
      </c>
      <c r="M560" s="37">
        <f t="shared" si="50"/>
        <v>0</v>
      </c>
    </row>
    <row r="561" spans="1:13" s="35" customFormat="1" x14ac:dyDescent="0.3">
      <c r="A561" s="27"/>
      <c r="B561" s="62" t="s">
        <v>159</v>
      </c>
      <c r="C561" s="63">
        <v>40</v>
      </c>
      <c r="D561" s="64">
        <v>5</v>
      </c>
      <c r="E561" s="64">
        <v>2</v>
      </c>
      <c r="F561" s="65">
        <v>8</v>
      </c>
      <c r="G561" s="66">
        <v>2</v>
      </c>
      <c r="H561" s="67">
        <v>4207</v>
      </c>
      <c r="I561" s="68">
        <v>414</v>
      </c>
      <c r="J561" s="68"/>
      <c r="K561" s="69">
        <v>187500</v>
      </c>
      <c r="L561" s="69">
        <v>0</v>
      </c>
      <c r="M561" s="69">
        <f t="shared" si="50"/>
        <v>0</v>
      </c>
    </row>
    <row r="562" spans="1:13" s="71" customFormat="1" ht="100.8" x14ac:dyDescent="0.3">
      <c r="A562" s="70"/>
      <c r="B562" s="38" t="s">
        <v>40</v>
      </c>
      <c r="C562" s="44">
        <v>40</v>
      </c>
      <c r="D562" s="45">
        <v>5</v>
      </c>
      <c r="E562" s="45">
        <v>2</v>
      </c>
      <c r="F562" s="46">
        <v>8</v>
      </c>
      <c r="G562" s="47">
        <v>2</v>
      </c>
      <c r="H562" s="48">
        <v>5404</v>
      </c>
      <c r="I562" s="49">
        <v>0</v>
      </c>
      <c r="J562" s="49"/>
      <c r="K562" s="37">
        <f t="shared" ref="K562:L565" si="59">K563</f>
        <v>1687000</v>
      </c>
      <c r="L562" s="37">
        <f t="shared" si="59"/>
        <v>0</v>
      </c>
      <c r="M562" s="37">
        <f t="shared" si="50"/>
        <v>0</v>
      </c>
    </row>
    <row r="563" spans="1:13" s="35" customFormat="1" x14ac:dyDescent="0.3">
      <c r="A563" s="27"/>
      <c r="B563" s="28" t="s">
        <v>239</v>
      </c>
      <c r="C563" s="44">
        <v>40</v>
      </c>
      <c r="D563" s="45">
        <v>5</v>
      </c>
      <c r="E563" s="45">
        <v>2</v>
      </c>
      <c r="F563" s="46">
        <v>8</v>
      </c>
      <c r="G563" s="47">
        <v>2</v>
      </c>
      <c r="H563" s="48">
        <v>5404</v>
      </c>
      <c r="I563" s="49">
        <v>400</v>
      </c>
      <c r="J563" s="49"/>
      <c r="K563" s="37">
        <f t="shared" si="59"/>
        <v>1687000</v>
      </c>
      <c r="L563" s="37">
        <f t="shared" si="59"/>
        <v>0</v>
      </c>
      <c r="M563" s="37">
        <f t="shared" ref="M563:M626" si="60">ROUND(L563/K563*100,2)</f>
        <v>0</v>
      </c>
    </row>
    <row r="564" spans="1:13" s="35" customFormat="1" x14ac:dyDescent="0.3">
      <c r="A564" s="27"/>
      <c r="B564" s="28" t="s">
        <v>142</v>
      </c>
      <c r="C564" s="44">
        <v>40</v>
      </c>
      <c r="D564" s="45">
        <v>5</v>
      </c>
      <c r="E564" s="45">
        <v>2</v>
      </c>
      <c r="F564" s="46">
        <v>8</v>
      </c>
      <c r="G564" s="47">
        <v>2</v>
      </c>
      <c r="H564" s="48">
        <v>5404</v>
      </c>
      <c r="I564" s="49">
        <v>410</v>
      </c>
      <c r="J564" s="49"/>
      <c r="K564" s="37">
        <f t="shared" si="59"/>
        <v>1687000</v>
      </c>
      <c r="L564" s="37">
        <f t="shared" si="59"/>
        <v>0</v>
      </c>
      <c r="M564" s="37">
        <f t="shared" si="60"/>
        <v>0</v>
      </c>
    </row>
    <row r="565" spans="1:13" s="35" customFormat="1" ht="33.6" x14ac:dyDescent="0.3">
      <c r="A565" s="27"/>
      <c r="B565" s="28" t="s">
        <v>290</v>
      </c>
      <c r="C565" s="44">
        <v>40</v>
      </c>
      <c r="D565" s="45">
        <v>5</v>
      </c>
      <c r="E565" s="45">
        <v>2</v>
      </c>
      <c r="F565" s="46">
        <v>8</v>
      </c>
      <c r="G565" s="47">
        <v>2</v>
      </c>
      <c r="H565" s="48">
        <v>5404</v>
      </c>
      <c r="I565" s="50">
        <v>414</v>
      </c>
      <c r="J565" s="50"/>
      <c r="K565" s="37">
        <f t="shared" si="59"/>
        <v>1687000</v>
      </c>
      <c r="L565" s="37">
        <f t="shared" si="59"/>
        <v>0</v>
      </c>
      <c r="M565" s="37">
        <f t="shared" si="60"/>
        <v>0</v>
      </c>
    </row>
    <row r="566" spans="1:13" s="35" customFormat="1" x14ac:dyDescent="0.3">
      <c r="A566" s="27"/>
      <c r="B566" s="62" t="s">
        <v>159</v>
      </c>
      <c r="C566" s="63">
        <v>40</v>
      </c>
      <c r="D566" s="64">
        <v>5</v>
      </c>
      <c r="E566" s="64">
        <v>2</v>
      </c>
      <c r="F566" s="65">
        <v>8</v>
      </c>
      <c r="G566" s="66">
        <v>2</v>
      </c>
      <c r="H566" s="67">
        <v>5404</v>
      </c>
      <c r="I566" s="68">
        <v>414</v>
      </c>
      <c r="J566" s="68"/>
      <c r="K566" s="37">
        <v>1687000</v>
      </c>
      <c r="L566" s="37">
        <v>0</v>
      </c>
      <c r="M566" s="37">
        <f t="shared" si="60"/>
        <v>0</v>
      </c>
    </row>
    <row r="567" spans="1:13" s="35" customFormat="1" ht="50.4" x14ac:dyDescent="0.3">
      <c r="A567" s="27"/>
      <c r="B567" s="42" t="s">
        <v>169</v>
      </c>
      <c r="C567" s="44">
        <v>40</v>
      </c>
      <c r="D567" s="45">
        <v>5</v>
      </c>
      <c r="E567" s="45">
        <v>2</v>
      </c>
      <c r="F567" s="46">
        <v>9</v>
      </c>
      <c r="G567" s="47">
        <v>0</v>
      </c>
      <c r="H567" s="48">
        <v>0</v>
      </c>
      <c r="I567" s="49">
        <v>0</v>
      </c>
      <c r="J567" s="49"/>
      <c r="K567" s="37">
        <f>K568+K596+K589</f>
        <v>287974921</v>
      </c>
      <c r="L567" s="37">
        <f>L568+L596+L589</f>
        <v>115301396.98999999</v>
      </c>
      <c r="M567" s="37">
        <f t="shared" si="60"/>
        <v>40.04</v>
      </c>
    </row>
    <row r="568" spans="1:13" s="35" customFormat="1" ht="67.2" x14ac:dyDescent="0.3">
      <c r="A568" s="27"/>
      <c r="B568" s="38" t="s">
        <v>245</v>
      </c>
      <c r="C568" s="44">
        <v>40</v>
      </c>
      <c r="D568" s="45">
        <v>5</v>
      </c>
      <c r="E568" s="45">
        <v>2</v>
      </c>
      <c r="F568" s="46">
        <v>9</v>
      </c>
      <c r="G568" s="47">
        <v>1</v>
      </c>
      <c r="H568" s="48">
        <v>0</v>
      </c>
      <c r="I568" s="49">
        <v>0</v>
      </c>
      <c r="J568" s="49"/>
      <c r="K568" s="37">
        <f>K569+K574+K585+K582</f>
        <v>239278621</v>
      </c>
      <c r="L568" s="37">
        <f>L569+L574+L585+L582</f>
        <v>68786456.200000003</v>
      </c>
      <c r="M568" s="37">
        <f t="shared" si="60"/>
        <v>28.75</v>
      </c>
    </row>
    <row r="569" spans="1:13" s="35" customFormat="1" ht="84" x14ac:dyDescent="0.3">
      <c r="A569" s="27"/>
      <c r="B569" s="38" t="s">
        <v>247</v>
      </c>
      <c r="C569" s="44">
        <v>40</v>
      </c>
      <c r="D569" s="45">
        <v>5</v>
      </c>
      <c r="E569" s="45">
        <v>2</v>
      </c>
      <c r="F569" s="46">
        <v>9</v>
      </c>
      <c r="G569" s="47">
        <v>1</v>
      </c>
      <c r="H569" s="48">
        <v>4207</v>
      </c>
      <c r="I569" s="49">
        <v>0</v>
      </c>
      <c r="J569" s="49"/>
      <c r="K569" s="37">
        <f t="shared" ref="K569:L572" si="61">K570</f>
        <v>2249121</v>
      </c>
      <c r="L569" s="37">
        <f t="shared" si="61"/>
        <v>1793977.46</v>
      </c>
      <c r="M569" s="37">
        <f t="shared" si="60"/>
        <v>79.760000000000005</v>
      </c>
    </row>
    <row r="570" spans="1:13" s="35" customFormat="1" x14ac:dyDescent="0.3">
      <c r="A570" s="27"/>
      <c r="B570" s="28" t="s">
        <v>239</v>
      </c>
      <c r="C570" s="44">
        <v>40</v>
      </c>
      <c r="D570" s="45">
        <v>5</v>
      </c>
      <c r="E570" s="45">
        <v>2</v>
      </c>
      <c r="F570" s="46">
        <v>9</v>
      </c>
      <c r="G570" s="47">
        <v>1</v>
      </c>
      <c r="H570" s="48">
        <v>4207</v>
      </c>
      <c r="I570" s="49">
        <v>400</v>
      </c>
      <c r="J570" s="49"/>
      <c r="K570" s="37">
        <f t="shared" si="61"/>
        <v>2249121</v>
      </c>
      <c r="L570" s="37">
        <f t="shared" si="61"/>
        <v>1793977.46</v>
      </c>
      <c r="M570" s="37">
        <f t="shared" si="60"/>
        <v>79.760000000000005</v>
      </c>
    </row>
    <row r="571" spans="1:13" s="35" customFormat="1" x14ac:dyDescent="0.3">
      <c r="A571" s="27"/>
      <c r="B571" s="28" t="s">
        <v>142</v>
      </c>
      <c r="C571" s="44">
        <v>40</v>
      </c>
      <c r="D571" s="45">
        <v>5</v>
      </c>
      <c r="E571" s="45">
        <v>2</v>
      </c>
      <c r="F571" s="46">
        <v>9</v>
      </c>
      <c r="G571" s="47">
        <v>1</v>
      </c>
      <c r="H571" s="48">
        <v>4207</v>
      </c>
      <c r="I571" s="49">
        <v>410</v>
      </c>
      <c r="J571" s="49"/>
      <c r="K571" s="37">
        <f t="shared" si="61"/>
        <v>2249121</v>
      </c>
      <c r="L571" s="37">
        <f t="shared" si="61"/>
        <v>1793977.46</v>
      </c>
      <c r="M571" s="37">
        <f t="shared" si="60"/>
        <v>79.760000000000005</v>
      </c>
    </row>
    <row r="572" spans="1:13" s="35" customFormat="1" ht="33.6" x14ac:dyDescent="0.3">
      <c r="A572" s="27"/>
      <c r="B572" s="28" t="s">
        <v>290</v>
      </c>
      <c r="C572" s="44">
        <v>40</v>
      </c>
      <c r="D572" s="45">
        <v>5</v>
      </c>
      <c r="E572" s="45">
        <v>2</v>
      </c>
      <c r="F572" s="46">
        <v>9</v>
      </c>
      <c r="G572" s="47">
        <v>1</v>
      </c>
      <c r="H572" s="48">
        <v>4207</v>
      </c>
      <c r="I572" s="50">
        <v>414</v>
      </c>
      <c r="J572" s="50"/>
      <c r="K572" s="69">
        <f t="shared" si="61"/>
        <v>2249121</v>
      </c>
      <c r="L572" s="69">
        <f t="shared" si="61"/>
        <v>1793977.46</v>
      </c>
      <c r="M572" s="69">
        <f t="shared" si="60"/>
        <v>79.760000000000005</v>
      </c>
    </row>
    <row r="573" spans="1:13" s="35" customFormat="1" x14ac:dyDescent="0.3">
      <c r="A573" s="27"/>
      <c r="B573" s="62" t="s">
        <v>248</v>
      </c>
      <c r="C573" s="63">
        <v>40</v>
      </c>
      <c r="D573" s="64">
        <v>5</v>
      </c>
      <c r="E573" s="64">
        <v>2</v>
      </c>
      <c r="F573" s="65">
        <v>9</v>
      </c>
      <c r="G573" s="66">
        <v>1</v>
      </c>
      <c r="H573" s="67">
        <v>4207</v>
      </c>
      <c r="I573" s="68">
        <v>414</v>
      </c>
      <c r="J573" s="68"/>
      <c r="K573" s="69">
        <v>2249121</v>
      </c>
      <c r="L573" s="69">
        <v>1793977.46</v>
      </c>
      <c r="M573" s="69">
        <f t="shared" si="60"/>
        <v>79.760000000000005</v>
      </c>
    </row>
    <row r="574" spans="1:13" s="35" customFormat="1" ht="100.8" x14ac:dyDescent="0.3">
      <c r="A574" s="27"/>
      <c r="B574" s="38" t="s">
        <v>160</v>
      </c>
      <c r="C574" s="44">
        <v>40</v>
      </c>
      <c r="D574" s="45">
        <v>5</v>
      </c>
      <c r="E574" s="45">
        <v>2</v>
      </c>
      <c r="F574" s="46">
        <v>9</v>
      </c>
      <c r="G574" s="47">
        <v>1</v>
      </c>
      <c r="H574" s="48">
        <v>5430</v>
      </c>
      <c r="I574" s="49">
        <v>0</v>
      </c>
      <c r="J574" s="49"/>
      <c r="K574" s="37">
        <f>K575+K578</f>
        <v>59954000</v>
      </c>
      <c r="L574" s="37">
        <f>L575+L578</f>
        <v>34085571.549999997</v>
      </c>
      <c r="M574" s="37">
        <f t="shared" si="60"/>
        <v>56.85</v>
      </c>
    </row>
    <row r="575" spans="1:13" s="35" customFormat="1" x14ac:dyDescent="0.3">
      <c r="A575" s="27"/>
      <c r="B575" s="28" t="s">
        <v>302</v>
      </c>
      <c r="C575" s="44">
        <v>40</v>
      </c>
      <c r="D575" s="45">
        <v>5</v>
      </c>
      <c r="E575" s="45">
        <v>2</v>
      </c>
      <c r="F575" s="46">
        <v>9</v>
      </c>
      <c r="G575" s="47">
        <v>1</v>
      </c>
      <c r="H575" s="48">
        <v>5430</v>
      </c>
      <c r="I575" s="49">
        <v>200</v>
      </c>
      <c r="J575" s="49"/>
      <c r="K575" s="37">
        <f>K576</f>
        <v>18414000</v>
      </c>
      <c r="L575" s="37">
        <f>L576</f>
        <v>0</v>
      </c>
      <c r="M575" s="37">
        <f t="shared" si="60"/>
        <v>0</v>
      </c>
    </row>
    <row r="576" spans="1:13" s="35" customFormat="1" ht="33.6" x14ac:dyDescent="0.3">
      <c r="A576" s="27"/>
      <c r="B576" s="28" t="s">
        <v>303</v>
      </c>
      <c r="C576" s="44">
        <v>40</v>
      </c>
      <c r="D576" s="45">
        <v>5</v>
      </c>
      <c r="E576" s="45">
        <v>2</v>
      </c>
      <c r="F576" s="46">
        <v>9</v>
      </c>
      <c r="G576" s="47">
        <v>1</v>
      </c>
      <c r="H576" s="48">
        <v>5430</v>
      </c>
      <c r="I576" s="49">
        <v>240</v>
      </c>
      <c r="J576" s="49"/>
      <c r="K576" s="37">
        <f>K577</f>
        <v>18414000</v>
      </c>
      <c r="L576" s="37">
        <f>L577</f>
        <v>0</v>
      </c>
      <c r="M576" s="37">
        <f t="shared" si="60"/>
        <v>0</v>
      </c>
    </row>
    <row r="577" spans="1:13" s="35" customFormat="1" ht="33.6" x14ac:dyDescent="0.3">
      <c r="A577" s="27"/>
      <c r="B577" s="28" t="s">
        <v>57</v>
      </c>
      <c r="C577" s="44">
        <v>40</v>
      </c>
      <c r="D577" s="45">
        <v>5</v>
      </c>
      <c r="E577" s="45">
        <v>2</v>
      </c>
      <c r="F577" s="46">
        <v>9</v>
      </c>
      <c r="G577" s="47">
        <v>1</v>
      </c>
      <c r="H577" s="48">
        <v>5430</v>
      </c>
      <c r="I577" s="50">
        <v>243</v>
      </c>
      <c r="J577" s="50"/>
      <c r="K577" s="37">
        <v>18414000</v>
      </c>
      <c r="L577" s="37"/>
      <c r="M577" s="37">
        <f t="shared" si="60"/>
        <v>0</v>
      </c>
    </row>
    <row r="578" spans="1:13" s="35" customFormat="1" x14ac:dyDescent="0.3">
      <c r="A578" s="27"/>
      <c r="B578" s="28" t="s">
        <v>239</v>
      </c>
      <c r="C578" s="44">
        <v>40</v>
      </c>
      <c r="D578" s="45">
        <v>5</v>
      </c>
      <c r="E578" s="45">
        <v>2</v>
      </c>
      <c r="F578" s="46">
        <v>9</v>
      </c>
      <c r="G578" s="47">
        <v>1</v>
      </c>
      <c r="H578" s="48">
        <v>5430</v>
      </c>
      <c r="I578" s="49">
        <v>400</v>
      </c>
      <c r="J578" s="49"/>
      <c r="K578" s="37">
        <f t="shared" ref="K578:L580" si="62">K579</f>
        <v>41540000</v>
      </c>
      <c r="L578" s="37">
        <f t="shared" si="62"/>
        <v>34085571.549999997</v>
      </c>
      <c r="M578" s="37">
        <f t="shared" si="60"/>
        <v>82.05</v>
      </c>
    </row>
    <row r="579" spans="1:13" s="35" customFormat="1" x14ac:dyDescent="0.3">
      <c r="A579" s="27"/>
      <c r="B579" s="28" t="s">
        <v>142</v>
      </c>
      <c r="C579" s="44">
        <v>40</v>
      </c>
      <c r="D579" s="45">
        <v>5</v>
      </c>
      <c r="E579" s="45">
        <v>2</v>
      </c>
      <c r="F579" s="46">
        <v>9</v>
      </c>
      <c r="G579" s="47">
        <v>1</v>
      </c>
      <c r="H579" s="48">
        <v>5430</v>
      </c>
      <c r="I579" s="49">
        <v>410</v>
      </c>
      <c r="J579" s="49"/>
      <c r="K579" s="37">
        <f t="shared" si="62"/>
        <v>41540000</v>
      </c>
      <c r="L579" s="37">
        <f t="shared" si="62"/>
        <v>34085571.549999997</v>
      </c>
      <c r="M579" s="37">
        <f t="shared" si="60"/>
        <v>82.05</v>
      </c>
    </row>
    <row r="580" spans="1:13" s="35" customFormat="1" ht="33.6" x14ac:dyDescent="0.3">
      <c r="A580" s="27"/>
      <c r="B580" s="28" t="s">
        <v>290</v>
      </c>
      <c r="C580" s="44">
        <v>40</v>
      </c>
      <c r="D580" s="45">
        <v>5</v>
      </c>
      <c r="E580" s="45">
        <v>2</v>
      </c>
      <c r="F580" s="46">
        <v>9</v>
      </c>
      <c r="G580" s="47">
        <v>1</v>
      </c>
      <c r="H580" s="48">
        <v>5430</v>
      </c>
      <c r="I580" s="50">
        <v>414</v>
      </c>
      <c r="J580" s="50"/>
      <c r="K580" s="37">
        <f t="shared" si="62"/>
        <v>41540000</v>
      </c>
      <c r="L580" s="37">
        <f t="shared" si="62"/>
        <v>34085571.549999997</v>
      </c>
      <c r="M580" s="37">
        <f t="shared" si="60"/>
        <v>82.05</v>
      </c>
    </row>
    <row r="581" spans="1:13" s="71" customFormat="1" x14ac:dyDescent="0.3">
      <c r="A581" s="70"/>
      <c r="B581" s="62" t="s">
        <v>248</v>
      </c>
      <c r="C581" s="63">
        <v>40</v>
      </c>
      <c r="D581" s="64">
        <v>5</v>
      </c>
      <c r="E581" s="64">
        <v>2</v>
      </c>
      <c r="F581" s="65">
        <v>9</v>
      </c>
      <c r="G581" s="66">
        <v>1</v>
      </c>
      <c r="H581" s="67">
        <v>5430</v>
      </c>
      <c r="I581" s="68">
        <v>414</v>
      </c>
      <c r="J581" s="68"/>
      <c r="K581" s="69">
        <v>41540000</v>
      </c>
      <c r="L581" s="69">
        <v>34085571.549999997</v>
      </c>
      <c r="M581" s="69">
        <f t="shared" si="60"/>
        <v>82.05</v>
      </c>
    </row>
    <row r="582" spans="1:13" s="71" customFormat="1" ht="84" x14ac:dyDescent="0.3">
      <c r="A582" s="70"/>
      <c r="B582" s="28" t="s">
        <v>324</v>
      </c>
      <c r="C582" s="44">
        <v>40</v>
      </c>
      <c r="D582" s="45">
        <v>5</v>
      </c>
      <c r="E582" s="45">
        <v>2</v>
      </c>
      <c r="F582" s="46">
        <v>9</v>
      </c>
      <c r="G582" s="47">
        <v>1</v>
      </c>
      <c r="H582" s="48">
        <v>7812</v>
      </c>
      <c r="I582" s="68"/>
      <c r="J582" s="68"/>
      <c r="K582" s="37">
        <f>K583</f>
        <v>176098000</v>
      </c>
      <c r="L582" s="37">
        <f>L583</f>
        <v>32906471.940000001</v>
      </c>
      <c r="M582" s="37">
        <f t="shared" si="60"/>
        <v>18.690000000000001</v>
      </c>
    </row>
    <row r="583" spans="1:13" s="71" customFormat="1" x14ac:dyDescent="0.3">
      <c r="A583" s="70"/>
      <c r="B583" s="28" t="s">
        <v>121</v>
      </c>
      <c r="C583" s="44">
        <v>40</v>
      </c>
      <c r="D583" s="45">
        <v>5</v>
      </c>
      <c r="E583" s="45">
        <v>2</v>
      </c>
      <c r="F583" s="46">
        <v>9</v>
      </c>
      <c r="G583" s="47">
        <v>1</v>
      </c>
      <c r="H583" s="48">
        <v>7812</v>
      </c>
      <c r="I583" s="68">
        <v>800</v>
      </c>
      <c r="J583" s="68"/>
      <c r="K583" s="37">
        <f>K584</f>
        <v>176098000</v>
      </c>
      <c r="L583" s="37">
        <f>L584</f>
        <v>32906471.940000001</v>
      </c>
      <c r="M583" s="37">
        <f t="shared" si="60"/>
        <v>18.690000000000001</v>
      </c>
    </row>
    <row r="584" spans="1:13" s="71" customFormat="1" ht="33.6" x14ac:dyDescent="0.3">
      <c r="A584" s="70"/>
      <c r="B584" s="28" t="s">
        <v>286</v>
      </c>
      <c r="C584" s="44">
        <v>40</v>
      </c>
      <c r="D584" s="45">
        <v>5</v>
      </c>
      <c r="E584" s="45">
        <v>2</v>
      </c>
      <c r="F584" s="46">
        <v>9</v>
      </c>
      <c r="G584" s="47">
        <v>1</v>
      </c>
      <c r="H584" s="48">
        <v>7812</v>
      </c>
      <c r="I584" s="68">
        <v>810</v>
      </c>
      <c r="J584" s="68"/>
      <c r="K584" s="37">
        <v>176098000</v>
      </c>
      <c r="L584" s="37">
        <v>32906471.940000001</v>
      </c>
      <c r="M584" s="37">
        <f t="shared" si="60"/>
        <v>18.690000000000001</v>
      </c>
    </row>
    <row r="585" spans="1:13" s="35" customFormat="1" ht="84" x14ac:dyDescent="0.3">
      <c r="A585" s="27"/>
      <c r="B585" s="38" t="s">
        <v>246</v>
      </c>
      <c r="C585" s="44">
        <v>40</v>
      </c>
      <c r="D585" s="45">
        <v>5</v>
      </c>
      <c r="E585" s="45">
        <v>2</v>
      </c>
      <c r="F585" s="46">
        <v>9</v>
      </c>
      <c r="G585" s="47">
        <v>1</v>
      </c>
      <c r="H585" s="48">
        <v>9999</v>
      </c>
      <c r="I585" s="49">
        <v>0</v>
      </c>
      <c r="J585" s="49"/>
      <c r="K585" s="37">
        <f t="shared" ref="K585:L587" si="63">K586</f>
        <v>977500</v>
      </c>
      <c r="L585" s="37">
        <f t="shared" si="63"/>
        <v>435.25</v>
      </c>
      <c r="M585" s="37">
        <f t="shared" si="60"/>
        <v>0.04</v>
      </c>
    </row>
    <row r="586" spans="1:13" s="35" customFormat="1" x14ac:dyDescent="0.3">
      <c r="A586" s="27"/>
      <c r="B586" s="28" t="s">
        <v>302</v>
      </c>
      <c r="C586" s="44">
        <v>40</v>
      </c>
      <c r="D586" s="45">
        <v>5</v>
      </c>
      <c r="E586" s="45">
        <v>2</v>
      </c>
      <c r="F586" s="46">
        <v>9</v>
      </c>
      <c r="G586" s="47">
        <v>1</v>
      </c>
      <c r="H586" s="48">
        <v>9999</v>
      </c>
      <c r="I586" s="49">
        <v>200</v>
      </c>
      <c r="J586" s="49"/>
      <c r="K586" s="37">
        <f t="shared" si="63"/>
        <v>977500</v>
      </c>
      <c r="L586" s="37">
        <f t="shared" si="63"/>
        <v>435.25</v>
      </c>
      <c r="M586" s="37">
        <f t="shared" si="60"/>
        <v>0.04</v>
      </c>
    </row>
    <row r="587" spans="1:13" s="35" customFormat="1" ht="33.6" x14ac:dyDescent="0.3">
      <c r="A587" s="27"/>
      <c r="B587" s="28" t="s">
        <v>303</v>
      </c>
      <c r="C587" s="44">
        <v>40</v>
      </c>
      <c r="D587" s="45">
        <v>5</v>
      </c>
      <c r="E587" s="45">
        <v>2</v>
      </c>
      <c r="F587" s="46">
        <v>9</v>
      </c>
      <c r="G587" s="47">
        <v>1</v>
      </c>
      <c r="H587" s="48">
        <v>9999</v>
      </c>
      <c r="I587" s="49">
        <v>240</v>
      </c>
      <c r="J587" s="49"/>
      <c r="K587" s="37">
        <f t="shared" si="63"/>
        <v>977500</v>
      </c>
      <c r="L587" s="37">
        <f t="shared" si="63"/>
        <v>435.25</v>
      </c>
      <c r="M587" s="37">
        <f t="shared" si="60"/>
        <v>0.04</v>
      </c>
    </row>
    <row r="588" spans="1:13" s="35" customFormat="1" ht="33.6" x14ac:dyDescent="0.3">
      <c r="A588" s="27"/>
      <c r="B588" s="28" t="s">
        <v>57</v>
      </c>
      <c r="C588" s="44">
        <v>40</v>
      </c>
      <c r="D588" s="45">
        <v>5</v>
      </c>
      <c r="E588" s="45">
        <v>2</v>
      </c>
      <c r="F588" s="46">
        <v>9</v>
      </c>
      <c r="G588" s="47">
        <v>1</v>
      </c>
      <c r="H588" s="48">
        <v>9999</v>
      </c>
      <c r="I588" s="50">
        <v>243</v>
      </c>
      <c r="J588" s="50"/>
      <c r="K588" s="37">
        <v>977500</v>
      </c>
      <c r="L588" s="37">
        <v>435.25</v>
      </c>
      <c r="M588" s="37">
        <f t="shared" si="60"/>
        <v>0.04</v>
      </c>
    </row>
    <row r="589" spans="1:13" s="35" customFormat="1" ht="67.2" x14ac:dyDescent="0.3">
      <c r="A589" s="27"/>
      <c r="B589" s="28" t="s">
        <v>312</v>
      </c>
      <c r="C589" s="44">
        <v>40</v>
      </c>
      <c r="D589" s="45">
        <v>5</v>
      </c>
      <c r="E589" s="45">
        <v>2</v>
      </c>
      <c r="F589" s="46">
        <v>9</v>
      </c>
      <c r="G589" s="47">
        <v>3</v>
      </c>
      <c r="H589" s="48">
        <v>0</v>
      </c>
      <c r="I589" s="50"/>
      <c r="J589" s="50"/>
      <c r="K589" s="37">
        <f>K593+K590</f>
        <v>37638500</v>
      </c>
      <c r="L589" s="37">
        <f>L593+L590</f>
        <v>37584571.269999996</v>
      </c>
      <c r="M589" s="37">
        <f t="shared" si="60"/>
        <v>99.86</v>
      </c>
    </row>
    <row r="590" spans="1:13" s="35" customFormat="1" ht="133.19999999999999" customHeight="1" x14ac:dyDescent="0.3">
      <c r="A590" s="27"/>
      <c r="B590" s="28" t="s">
        <v>325</v>
      </c>
      <c r="C590" s="44">
        <v>40</v>
      </c>
      <c r="D590" s="45">
        <v>5</v>
      </c>
      <c r="E590" s="45">
        <v>2</v>
      </c>
      <c r="F590" s="46">
        <v>9</v>
      </c>
      <c r="G590" s="47">
        <v>3</v>
      </c>
      <c r="H590" s="48">
        <v>5472</v>
      </c>
      <c r="I590" s="50"/>
      <c r="J590" s="50"/>
      <c r="K590" s="37">
        <f>K591</f>
        <v>6979800</v>
      </c>
      <c r="L590" s="37">
        <f>L591</f>
        <v>6925903.2999999998</v>
      </c>
      <c r="M590" s="37">
        <f t="shared" si="60"/>
        <v>99.23</v>
      </c>
    </row>
    <row r="591" spans="1:13" s="35" customFormat="1" x14ac:dyDescent="0.3">
      <c r="A591" s="27"/>
      <c r="B591" s="28" t="s">
        <v>121</v>
      </c>
      <c r="C591" s="44">
        <v>40</v>
      </c>
      <c r="D591" s="45">
        <v>5</v>
      </c>
      <c r="E591" s="45">
        <v>2</v>
      </c>
      <c r="F591" s="46">
        <v>9</v>
      </c>
      <c r="G591" s="47">
        <v>3</v>
      </c>
      <c r="H591" s="48">
        <v>5472</v>
      </c>
      <c r="I591" s="50">
        <v>800</v>
      </c>
      <c r="J591" s="50"/>
      <c r="K591" s="37">
        <f>K592</f>
        <v>6979800</v>
      </c>
      <c r="L591" s="37">
        <f>L592</f>
        <v>6925903.2999999998</v>
      </c>
      <c r="M591" s="37">
        <f t="shared" si="60"/>
        <v>99.23</v>
      </c>
    </row>
    <row r="592" spans="1:13" s="35" customFormat="1" ht="33.6" x14ac:dyDescent="0.3">
      <c r="A592" s="27"/>
      <c r="B592" s="28" t="s">
        <v>286</v>
      </c>
      <c r="C592" s="44">
        <v>40</v>
      </c>
      <c r="D592" s="45">
        <v>5</v>
      </c>
      <c r="E592" s="45">
        <v>2</v>
      </c>
      <c r="F592" s="46">
        <v>9</v>
      </c>
      <c r="G592" s="47">
        <v>3</v>
      </c>
      <c r="H592" s="48">
        <v>5472</v>
      </c>
      <c r="I592" s="50">
        <v>810</v>
      </c>
      <c r="J592" s="50"/>
      <c r="K592" s="37">
        <v>6979800</v>
      </c>
      <c r="L592" s="37">
        <v>6925903.2999999998</v>
      </c>
      <c r="M592" s="37">
        <f t="shared" si="60"/>
        <v>99.23</v>
      </c>
    </row>
    <row r="593" spans="1:13" s="35" customFormat="1" ht="84" x14ac:dyDescent="0.3">
      <c r="A593" s="27"/>
      <c r="B593" s="28" t="s">
        <v>174</v>
      </c>
      <c r="C593" s="44">
        <v>40</v>
      </c>
      <c r="D593" s="45">
        <v>5</v>
      </c>
      <c r="E593" s="45">
        <v>2</v>
      </c>
      <c r="F593" s="46">
        <v>9</v>
      </c>
      <c r="G593" s="47">
        <v>3</v>
      </c>
      <c r="H593" s="48">
        <v>7812</v>
      </c>
      <c r="I593" s="50"/>
      <c r="J593" s="50"/>
      <c r="K593" s="37">
        <f>K594</f>
        <v>30658700</v>
      </c>
      <c r="L593" s="37">
        <f>L594</f>
        <v>30658667.969999999</v>
      </c>
      <c r="M593" s="37">
        <f t="shared" si="60"/>
        <v>100</v>
      </c>
    </row>
    <row r="594" spans="1:13" s="35" customFormat="1" x14ac:dyDescent="0.3">
      <c r="A594" s="27"/>
      <c r="B594" s="60" t="s">
        <v>121</v>
      </c>
      <c r="C594" s="44">
        <v>40</v>
      </c>
      <c r="D594" s="45">
        <v>5</v>
      </c>
      <c r="E594" s="45">
        <v>2</v>
      </c>
      <c r="F594" s="46">
        <v>9</v>
      </c>
      <c r="G594" s="47">
        <v>3</v>
      </c>
      <c r="H594" s="48">
        <v>7812</v>
      </c>
      <c r="I594" s="50">
        <v>800</v>
      </c>
      <c r="J594" s="50"/>
      <c r="K594" s="37">
        <f>K595</f>
        <v>30658700</v>
      </c>
      <c r="L594" s="37">
        <f>L595</f>
        <v>30658667.969999999</v>
      </c>
      <c r="M594" s="37">
        <f t="shared" si="60"/>
        <v>100</v>
      </c>
    </row>
    <row r="595" spans="1:13" s="35" customFormat="1" ht="33.6" x14ac:dyDescent="0.3">
      <c r="A595" s="27"/>
      <c r="B595" s="60" t="s">
        <v>286</v>
      </c>
      <c r="C595" s="44">
        <v>40</v>
      </c>
      <c r="D595" s="45">
        <v>5</v>
      </c>
      <c r="E595" s="45">
        <v>2</v>
      </c>
      <c r="F595" s="46">
        <v>9</v>
      </c>
      <c r="G595" s="47">
        <v>3</v>
      </c>
      <c r="H595" s="48">
        <v>7812</v>
      </c>
      <c r="I595" s="50">
        <v>810</v>
      </c>
      <c r="J595" s="50"/>
      <c r="K595" s="37">
        <v>30658700</v>
      </c>
      <c r="L595" s="37">
        <v>30658667.969999999</v>
      </c>
      <c r="M595" s="37">
        <f t="shared" si="60"/>
        <v>100</v>
      </c>
    </row>
    <row r="596" spans="1:13" s="35" customFormat="1" ht="52.8" customHeight="1" x14ac:dyDescent="0.3">
      <c r="A596" s="27"/>
      <c r="B596" s="60" t="s">
        <v>326</v>
      </c>
      <c r="C596" s="44">
        <v>40</v>
      </c>
      <c r="D596" s="45">
        <v>5</v>
      </c>
      <c r="E596" s="45">
        <v>2</v>
      </c>
      <c r="F596" s="46">
        <v>9</v>
      </c>
      <c r="G596" s="47">
        <v>4</v>
      </c>
      <c r="H596" s="48">
        <v>0</v>
      </c>
      <c r="I596" s="50"/>
      <c r="J596" s="50"/>
      <c r="K596" s="37">
        <f>K597+K600</f>
        <v>11057800</v>
      </c>
      <c r="L596" s="37">
        <f>L597+L600</f>
        <v>8930369.5199999996</v>
      </c>
      <c r="M596" s="37">
        <f t="shared" si="60"/>
        <v>80.760000000000005</v>
      </c>
    </row>
    <row r="597" spans="1:13" s="35" customFormat="1" ht="99.6" customHeight="1" x14ac:dyDescent="0.3">
      <c r="A597" s="27"/>
      <c r="B597" s="60" t="s">
        <v>327</v>
      </c>
      <c r="C597" s="44">
        <v>40</v>
      </c>
      <c r="D597" s="45">
        <v>5</v>
      </c>
      <c r="E597" s="45">
        <v>2</v>
      </c>
      <c r="F597" s="46">
        <v>9</v>
      </c>
      <c r="G597" s="47">
        <v>4</v>
      </c>
      <c r="H597" s="48">
        <v>5433</v>
      </c>
      <c r="I597" s="50"/>
      <c r="J597" s="50"/>
      <c r="K597" s="37">
        <f>K598</f>
        <v>6791200</v>
      </c>
      <c r="L597" s="37">
        <f>L598</f>
        <v>4732369.5</v>
      </c>
      <c r="M597" s="37">
        <f t="shared" si="60"/>
        <v>69.680000000000007</v>
      </c>
    </row>
    <row r="598" spans="1:13" s="35" customFormat="1" x14ac:dyDescent="0.3">
      <c r="A598" s="27"/>
      <c r="B598" s="60" t="s">
        <v>121</v>
      </c>
      <c r="C598" s="44">
        <v>40</v>
      </c>
      <c r="D598" s="45">
        <v>5</v>
      </c>
      <c r="E598" s="45">
        <v>2</v>
      </c>
      <c r="F598" s="46">
        <v>9</v>
      </c>
      <c r="G598" s="47">
        <v>4</v>
      </c>
      <c r="H598" s="48">
        <v>5433</v>
      </c>
      <c r="I598" s="50">
        <v>800</v>
      </c>
      <c r="J598" s="50"/>
      <c r="K598" s="37">
        <f>K599</f>
        <v>6791200</v>
      </c>
      <c r="L598" s="37">
        <f>L599</f>
        <v>4732369.5</v>
      </c>
      <c r="M598" s="37">
        <f t="shared" si="60"/>
        <v>69.680000000000007</v>
      </c>
    </row>
    <row r="599" spans="1:13" s="35" customFormat="1" ht="33.6" x14ac:dyDescent="0.3">
      <c r="A599" s="27"/>
      <c r="B599" s="60" t="s">
        <v>286</v>
      </c>
      <c r="C599" s="44">
        <v>40</v>
      </c>
      <c r="D599" s="45">
        <v>5</v>
      </c>
      <c r="E599" s="45">
        <v>2</v>
      </c>
      <c r="F599" s="46">
        <v>9</v>
      </c>
      <c r="G599" s="47">
        <v>4</v>
      </c>
      <c r="H599" s="48">
        <v>5433</v>
      </c>
      <c r="I599" s="50">
        <v>810</v>
      </c>
      <c r="J599" s="50"/>
      <c r="K599" s="37">
        <v>6791200</v>
      </c>
      <c r="L599" s="37">
        <v>4732369.5</v>
      </c>
      <c r="M599" s="37">
        <f t="shared" si="60"/>
        <v>69.680000000000007</v>
      </c>
    </row>
    <row r="600" spans="1:13" s="35" customFormat="1" ht="87.6" customHeight="1" x14ac:dyDescent="0.3">
      <c r="A600" s="27"/>
      <c r="B600" s="60" t="s">
        <v>328</v>
      </c>
      <c r="C600" s="44">
        <v>40</v>
      </c>
      <c r="D600" s="45">
        <v>5</v>
      </c>
      <c r="E600" s="45">
        <v>2</v>
      </c>
      <c r="F600" s="46">
        <v>9</v>
      </c>
      <c r="G600" s="47">
        <v>4</v>
      </c>
      <c r="H600" s="48">
        <v>7812</v>
      </c>
      <c r="I600" s="50"/>
      <c r="J600" s="50"/>
      <c r="K600" s="37">
        <f>K601</f>
        <v>4266600</v>
      </c>
      <c r="L600" s="37">
        <f>L601</f>
        <v>4198000.0199999996</v>
      </c>
      <c r="M600" s="37">
        <f t="shared" si="60"/>
        <v>98.39</v>
      </c>
    </row>
    <row r="601" spans="1:13" s="35" customFormat="1" x14ac:dyDescent="0.3">
      <c r="A601" s="27"/>
      <c r="B601" s="60" t="s">
        <v>121</v>
      </c>
      <c r="C601" s="44">
        <v>40</v>
      </c>
      <c r="D601" s="45">
        <v>5</v>
      </c>
      <c r="E601" s="45">
        <v>2</v>
      </c>
      <c r="F601" s="46">
        <v>9</v>
      </c>
      <c r="G601" s="47">
        <v>4</v>
      </c>
      <c r="H601" s="48">
        <v>7812</v>
      </c>
      <c r="I601" s="50">
        <v>800</v>
      </c>
      <c r="J601" s="50"/>
      <c r="K601" s="37">
        <f>K602</f>
        <v>4266600</v>
      </c>
      <c r="L601" s="37">
        <f>L602</f>
        <v>4198000.0199999996</v>
      </c>
      <c r="M601" s="37">
        <f t="shared" si="60"/>
        <v>98.39</v>
      </c>
    </row>
    <row r="602" spans="1:13" s="35" customFormat="1" ht="33.6" x14ac:dyDescent="0.3">
      <c r="A602" s="27"/>
      <c r="B602" s="60" t="s">
        <v>286</v>
      </c>
      <c r="C602" s="44">
        <v>40</v>
      </c>
      <c r="D602" s="45">
        <v>5</v>
      </c>
      <c r="E602" s="45">
        <v>2</v>
      </c>
      <c r="F602" s="46">
        <v>9</v>
      </c>
      <c r="G602" s="47">
        <v>4</v>
      </c>
      <c r="H602" s="48">
        <v>7812</v>
      </c>
      <c r="I602" s="50">
        <v>810</v>
      </c>
      <c r="J602" s="50"/>
      <c r="K602" s="37">
        <v>4266600</v>
      </c>
      <c r="L602" s="37">
        <v>4198000.0199999996</v>
      </c>
      <c r="M602" s="37">
        <f t="shared" si="60"/>
        <v>98.39</v>
      </c>
    </row>
    <row r="603" spans="1:13" s="35" customFormat="1" ht="33.6" x14ac:dyDescent="0.3">
      <c r="A603" s="27"/>
      <c r="B603" s="38" t="s">
        <v>54</v>
      </c>
      <c r="C603" s="52">
        <v>40</v>
      </c>
      <c r="D603" s="53">
        <v>5</v>
      </c>
      <c r="E603" s="53">
        <v>2</v>
      </c>
      <c r="F603" s="54">
        <v>18</v>
      </c>
      <c r="G603" s="55">
        <v>0</v>
      </c>
      <c r="H603" s="56">
        <v>0</v>
      </c>
      <c r="I603" s="57"/>
      <c r="J603" s="57"/>
      <c r="K603" s="37">
        <f>K607+K604</f>
        <v>2000000</v>
      </c>
      <c r="L603" s="37">
        <f>L607+L604</f>
        <v>0</v>
      </c>
      <c r="M603" s="37">
        <f t="shared" si="60"/>
        <v>0</v>
      </c>
    </row>
    <row r="604" spans="1:13" s="35" customFormat="1" ht="84" x14ac:dyDescent="0.3">
      <c r="A604" s="27"/>
      <c r="B604" s="38" t="s">
        <v>161</v>
      </c>
      <c r="C604" s="52">
        <v>40</v>
      </c>
      <c r="D604" s="53">
        <v>5</v>
      </c>
      <c r="E604" s="53">
        <v>2</v>
      </c>
      <c r="F604" s="54">
        <v>18</v>
      </c>
      <c r="G604" s="55">
        <v>0</v>
      </c>
      <c r="H604" s="56">
        <v>5431</v>
      </c>
      <c r="I604" s="57"/>
      <c r="J604" s="57"/>
      <c r="K604" s="37">
        <f>K605</f>
        <v>1980000</v>
      </c>
      <c r="L604" s="37">
        <f>L605</f>
        <v>0</v>
      </c>
      <c r="M604" s="37">
        <f t="shared" si="60"/>
        <v>0</v>
      </c>
    </row>
    <row r="605" spans="1:13" s="35" customFormat="1" x14ac:dyDescent="0.3">
      <c r="A605" s="27"/>
      <c r="B605" s="60" t="s">
        <v>121</v>
      </c>
      <c r="C605" s="52">
        <v>40</v>
      </c>
      <c r="D605" s="53">
        <v>5</v>
      </c>
      <c r="E605" s="53">
        <v>2</v>
      </c>
      <c r="F605" s="54">
        <v>18</v>
      </c>
      <c r="G605" s="55">
        <v>0</v>
      </c>
      <c r="H605" s="56">
        <v>5431</v>
      </c>
      <c r="I605" s="57">
        <v>800</v>
      </c>
      <c r="J605" s="57"/>
      <c r="K605" s="37">
        <f>K606</f>
        <v>1980000</v>
      </c>
      <c r="L605" s="37">
        <f>L606</f>
        <v>0</v>
      </c>
      <c r="M605" s="37">
        <f t="shared" si="60"/>
        <v>0</v>
      </c>
    </row>
    <row r="606" spans="1:13" s="35" customFormat="1" ht="33.6" x14ac:dyDescent="0.3">
      <c r="A606" s="27"/>
      <c r="B606" s="60" t="s">
        <v>286</v>
      </c>
      <c r="C606" s="52">
        <v>40</v>
      </c>
      <c r="D606" s="53">
        <v>5</v>
      </c>
      <c r="E606" s="53">
        <v>2</v>
      </c>
      <c r="F606" s="54">
        <v>18</v>
      </c>
      <c r="G606" s="55">
        <v>0</v>
      </c>
      <c r="H606" s="56">
        <v>5431</v>
      </c>
      <c r="I606" s="61">
        <v>810</v>
      </c>
      <c r="J606" s="61"/>
      <c r="K606" s="37">
        <v>1980000</v>
      </c>
      <c r="L606" s="37"/>
      <c r="M606" s="37">
        <f t="shared" si="60"/>
        <v>0</v>
      </c>
    </row>
    <row r="607" spans="1:13" s="35" customFormat="1" ht="50.4" x14ac:dyDescent="0.3">
      <c r="A607" s="27"/>
      <c r="B607" s="38" t="s">
        <v>162</v>
      </c>
      <c r="C607" s="52">
        <v>40</v>
      </c>
      <c r="D607" s="53">
        <v>5</v>
      </c>
      <c r="E607" s="53">
        <v>2</v>
      </c>
      <c r="F607" s="54">
        <v>18</v>
      </c>
      <c r="G607" s="55">
        <v>0</v>
      </c>
      <c r="H607" s="56">
        <v>7812</v>
      </c>
      <c r="I607" s="57"/>
      <c r="J607" s="57"/>
      <c r="K607" s="37">
        <f>K608</f>
        <v>20000</v>
      </c>
      <c r="L607" s="37">
        <f>L608</f>
        <v>0</v>
      </c>
      <c r="M607" s="37">
        <f t="shared" si="60"/>
        <v>0</v>
      </c>
    </row>
    <row r="608" spans="1:13" s="35" customFormat="1" x14ac:dyDescent="0.3">
      <c r="A608" s="27"/>
      <c r="B608" s="60" t="s">
        <v>121</v>
      </c>
      <c r="C608" s="52">
        <v>40</v>
      </c>
      <c r="D608" s="53">
        <v>5</v>
      </c>
      <c r="E608" s="53">
        <v>2</v>
      </c>
      <c r="F608" s="54">
        <v>18</v>
      </c>
      <c r="G608" s="55">
        <v>0</v>
      </c>
      <c r="H608" s="56">
        <v>7812</v>
      </c>
      <c r="I608" s="57">
        <v>800</v>
      </c>
      <c r="J608" s="57"/>
      <c r="K608" s="37">
        <f>K609</f>
        <v>20000</v>
      </c>
      <c r="L608" s="37">
        <f>L609</f>
        <v>0</v>
      </c>
      <c r="M608" s="37">
        <f t="shared" si="60"/>
        <v>0</v>
      </c>
    </row>
    <row r="609" spans="1:13" s="35" customFormat="1" ht="33.6" x14ac:dyDescent="0.3">
      <c r="A609" s="27"/>
      <c r="B609" s="60" t="s">
        <v>286</v>
      </c>
      <c r="C609" s="52">
        <v>40</v>
      </c>
      <c r="D609" s="53">
        <v>5</v>
      </c>
      <c r="E609" s="53">
        <v>2</v>
      </c>
      <c r="F609" s="54">
        <v>18</v>
      </c>
      <c r="G609" s="55">
        <v>0</v>
      </c>
      <c r="H609" s="56">
        <v>7812</v>
      </c>
      <c r="I609" s="61">
        <v>810</v>
      </c>
      <c r="J609" s="61"/>
      <c r="K609" s="37">
        <v>20000</v>
      </c>
      <c r="L609" s="37"/>
      <c r="M609" s="37">
        <f t="shared" si="60"/>
        <v>0</v>
      </c>
    </row>
    <row r="610" spans="1:13" s="35" customFormat="1" x14ac:dyDescent="0.3">
      <c r="A610" s="27"/>
      <c r="B610" s="36" t="s">
        <v>212</v>
      </c>
      <c r="C610" s="44">
        <v>40</v>
      </c>
      <c r="D610" s="45">
        <v>5</v>
      </c>
      <c r="E610" s="45">
        <v>3</v>
      </c>
      <c r="F610" s="46"/>
      <c r="G610" s="47"/>
      <c r="H610" s="48"/>
      <c r="I610" s="49">
        <v>0</v>
      </c>
      <c r="J610" s="49"/>
      <c r="K610" s="37">
        <f>K611</f>
        <v>80833700</v>
      </c>
      <c r="L610" s="37">
        <f>L611</f>
        <v>58752433.310000002</v>
      </c>
      <c r="M610" s="37">
        <f t="shared" si="60"/>
        <v>72.680000000000007</v>
      </c>
    </row>
    <row r="611" spans="1:13" s="35" customFormat="1" ht="33.6" x14ac:dyDescent="0.3">
      <c r="A611" s="27"/>
      <c r="B611" s="38" t="s">
        <v>82</v>
      </c>
      <c r="C611" s="44">
        <v>40</v>
      </c>
      <c r="D611" s="45">
        <v>5</v>
      </c>
      <c r="E611" s="45">
        <v>3</v>
      </c>
      <c r="F611" s="46">
        <v>20</v>
      </c>
      <c r="G611" s="47">
        <v>0</v>
      </c>
      <c r="H611" s="48">
        <v>0</v>
      </c>
      <c r="I611" s="49">
        <v>0</v>
      </c>
      <c r="J611" s="49"/>
      <c r="K611" s="37">
        <f>K612+K616+K625+K628+K631+K620</f>
        <v>80833700</v>
      </c>
      <c r="L611" s="37">
        <f>L612+L616+L625+L628+L631+L620</f>
        <v>58752433.310000002</v>
      </c>
      <c r="M611" s="37">
        <f t="shared" si="60"/>
        <v>72.680000000000007</v>
      </c>
    </row>
    <row r="612" spans="1:13" s="35" customFormat="1" ht="50.4" x14ac:dyDescent="0.3">
      <c r="A612" s="27"/>
      <c r="B612" s="38" t="s">
        <v>186</v>
      </c>
      <c r="C612" s="44">
        <v>40</v>
      </c>
      <c r="D612" s="45">
        <v>5</v>
      </c>
      <c r="E612" s="45">
        <v>3</v>
      </c>
      <c r="F612" s="46">
        <v>20</v>
      </c>
      <c r="G612" s="47">
        <v>0</v>
      </c>
      <c r="H612" s="48">
        <v>2125</v>
      </c>
      <c r="I612" s="49">
        <v>0</v>
      </c>
      <c r="J612" s="49"/>
      <c r="K612" s="37">
        <f t="shared" ref="K612:L614" si="64">K613</f>
        <v>11057802.09</v>
      </c>
      <c r="L612" s="37">
        <f t="shared" si="64"/>
        <v>8406448.5700000003</v>
      </c>
      <c r="M612" s="37">
        <f t="shared" si="60"/>
        <v>76.02</v>
      </c>
    </row>
    <row r="613" spans="1:13" s="35" customFormat="1" x14ac:dyDescent="0.3">
      <c r="A613" s="27"/>
      <c r="B613" s="28" t="s">
        <v>302</v>
      </c>
      <c r="C613" s="44">
        <v>40</v>
      </c>
      <c r="D613" s="45">
        <v>5</v>
      </c>
      <c r="E613" s="45">
        <v>3</v>
      </c>
      <c r="F613" s="46">
        <v>20</v>
      </c>
      <c r="G613" s="47">
        <v>0</v>
      </c>
      <c r="H613" s="48">
        <v>2125</v>
      </c>
      <c r="I613" s="49">
        <v>200</v>
      </c>
      <c r="J613" s="49"/>
      <c r="K613" s="37">
        <f t="shared" si="64"/>
        <v>11057802.09</v>
      </c>
      <c r="L613" s="37">
        <f t="shared" si="64"/>
        <v>8406448.5700000003</v>
      </c>
      <c r="M613" s="37">
        <f t="shared" si="60"/>
        <v>76.02</v>
      </c>
    </row>
    <row r="614" spans="1:13" s="35" customFormat="1" ht="33.6" x14ac:dyDescent="0.3">
      <c r="A614" s="27"/>
      <c r="B614" s="28" t="s">
        <v>303</v>
      </c>
      <c r="C614" s="44">
        <v>40</v>
      </c>
      <c r="D614" s="45">
        <v>5</v>
      </c>
      <c r="E614" s="45">
        <v>3</v>
      </c>
      <c r="F614" s="46">
        <v>20</v>
      </c>
      <c r="G614" s="47">
        <v>0</v>
      </c>
      <c r="H614" s="48">
        <v>2125</v>
      </c>
      <c r="I614" s="49">
        <v>240</v>
      </c>
      <c r="J614" s="49"/>
      <c r="K614" s="37">
        <f t="shared" si="64"/>
        <v>11057802.09</v>
      </c>
      <c r="L614" s="37">
        <f t="shared" si="64"/>
        <v>8406448.5700000003</v>
      </c>
      <c r="M614" s="37">
        <f t="shared" si="60"/>
        <v>76.02</v>
      </c>
    </row>
    <row r="615" spans="1:13" s="35" customFormat="1" ht="33.6" x14ac:dyDescent="0.3">
      <c r="A615" s="27"/>
      <c r="B615" s="28" t="s">
        <v>46</v>
      </c>
      <c r="C615" s="44">
        <v>40</v>
      </c>
      <c r="D615" s="45">
        <v>5</v>
      </c>
      <c r="E615" s="45">
        <v>3</v>
      </c>
      <c r="F615" s="46">
        <v>20</v>
      </c>
      <c r="G615" s="47">
        <v>0</v>
      </c>
      <c r="H615" s="48">
        <v>2125</v>
      </c>
      <c r="I615" s="50">
        <v>244</v>
      </c>
      <c r="J615" s="50"/>
      <c r="K615" s="37">
        <v>11057802.09</v>
      </c>
      <c r="L615" s="37">
        <v>8406448.5700000003</v>
      </c>
      <c r="M615" s="37">
        <f t="shared" si="60"/>
        <v>76.02</v>
      </c>
    </row>
    <row r="616" spans="1:13" s="35" customFormat="1" ht="84" x14ac:dyDescent="0.3">
      <c r="A616" s="27"/>
      <c r="B616" s="38" t="s">
        <v>84</v>
      </c>
      <c r="C616" s="44">
        <v>40</v>
      </c>
      <c r="D616" s="45">
        <v>5</v>
      </c>
      <c r="E616" s="45">
        <v>3</v>
      </c>
      <c r="F616" s="46">
        <v>20</v>
      </c>
      <c r="G616" s="47">
        <v>0</v>
      </c>
      <c r="H616" s="48">
        <v>2126</v>
      </c>
      <c r="I616" s="49">
        <v>0</v>
      </c>
      <c r="J616" s="49"/>
      <c r="K616" s="37">
        <f t="shared" ref="K616:L618" si="65">K617</f>
        <v>34800897.909999996</v>
      </c>
      <c r="L616" s="37">
        <f t="shared" si="65"/>
        <v>20202234.039999999</v>
      </c>
      <c r="M616" s="37">
        <f t="shared" si="60"/>
        <v>58.05</v>
      </c>
    </row>
    <row r="617" spans="1:13" s="35" customFormat="1" x14ac:dyDescent="0.3">
      <c r="A617" s="27"/>
      <c r="B617" s="28" t="s">
        <v>302</v>
      </c>
      <c r="C617" s="44">
        <v>40</v>
      </c>
      <c r="D617" s="45">
        <v>5</v>
      </c>
      <c r="E617" s="45">
        <v>3</v>
      </c>
      <c r="F617" s="46">
        <v>20</v>
      </c>
      <c r="G617" s="47">
        <v>0</v>
      </c>
      <c r="H617" s="48">
        <v>2126</v>
      </c>
      <c r="I617" s="49">
        <v>200</v>
      </c>
      <c r="J617" s="49"/>
      <c r="K617" s="37">
        <f t="shared" si="65"/>
        <v>34800897.909999996</v>
      </c>
      <c r="L617" s="37">
        <f t="shared" si="65"/>
        <v>20202234.039999999</v>
      </c>
      <c r="M617" s="37">
        <f t="shared" si="60"/>
        <v>58.05</v>
      </c>
    </row>
    <row r="618" spans="1:13" s="35" customFormat="1" ht="33.6" x14ac:dyDescent="0.3">
      <c r="A618" s="27"/>
      <c r="B618" s="28" t="s">
        <v>303</v>
      </c>
      <c r="C618" s="44">
        <v>40</v>
      </c>
      <c r="D618" s="45">
        <v>5</v>
      </c>
      <c r="E618" s="45">
        <v>3</v>
      </c>
      <c r="F618" s="46">
        <v>20</v>
      </c>
      <c r="G618" s="47">
        <v>0</v>
      </c>
      <c r="H618" s="48">
        <v>2126</v>
      </c>
      <c r="I618" s="49">
        <v>240</v>
      </c>
      <c r="J618" s="49"/>
      <c r="K618" s="37">
        <f t="shared" si="65"/>
        <v>34800897.909999996</v>
      </c>
      <c r="L618" s="37">
        <f t="shared" si="65"/>
        <v>20202234.039999999</v>
      </c>
      <c r="M618" s="37">
        <f t="shared" si="60"/>
        <v>58.05</v>
      </c>
    </row>
    <row r="619" spans="1:13" s="35" customFormat="1" ht="33.6" x14ac:dyDescent="0.3">
      <c r="A619" s="27"/>
      <c r="B619" s="28" t="s">
        <v>46</v>
      </c>
      <c r="C619" s="44">
        <v>40</v>
      </c>
      <c r="D619" s="45">
        <v>5</v>
      </c>
      <c r="E619" s="45">
        <v>3</v>
      </c>
      <c r="F619" s="46">
        <v>20</v>
      </c>
      <c r="G619" s="47">
        <v>0</v>
      </c>
      <c r="H619" s="48">
        <v>2126</v>
      </c>
      <c r="I619" s="50">
        <v>244</v>
      </c>
      <c r="J619" s="50"/>
      <c r="K619" s="37">
        <v>34800897.909999996</v>
      </c>
      <c r="L619" s="37">
        <v>20202234.039999999</v>
      </c>
      <c r="M619" s="37">
        <f t="shared" si="60"/>
        <v>58.05</v>
      </c>
    </row>
    <row r="620" spans="1:13" s="35" customFormat="1" ht="50.4" x14ac:dyDescent="0.3">
      <c r="A620" s="27"/>
      <c r="B620" s="28" t="s">
        <v>175</v>
      </c>
      <c r="C620" s="44">
        <v>40</v>
      </c>
      <c r="D620" s="45">
        <v>5</v>
      </c>
      <c r="E620" s="45">
        <v>3</v>
      </c>
      <c r="F620" s="46">
        <v>20</v>
      </c>
      <c r="G620" s="47">
        <v>0</v>
      </c>
      <c r="H620" s="48">
        <v>4207</v>
      </c>
      <c r="I620" s="50"/>
      <c r="J620" s="50"/>
      <c r="K620" s="37">
        <f t="shared" ref="K620:L622" si="66">K621</f>
        <v>8600000</v>
      </c>
      <c r="L620" s="37">
        <f t="shared" si="66"/>
        <v>8532046</v>
      </c>
      <c r="M620" s="37">
        <f t="shared" si="60"/>
        <v>99.21</v>
      </c>
    </row>
    <row r="621" spans="1:13" s="35" customFormat="1" x14ac:dyDescent="0.3">
      <c r="A621" s="27"/>
      <c r="B621" s="28" t="s">
        <v>239</v>
      </c>
      <c r="C621" s="44">
        <v>40</v>
      </c>
      <c r="D621" s="45">
        <v>5</v>
      </c>
      <c r="E621" s="45">
        <v>3</v>
      </c>
      <c r="F621" s="46">
        <v>20</v>
      </c>
      <c r="G621" s="47">
        <v>0</v>
      </c>
      <c r="H621" s="48">
        <v>4207</v>
      </c>
      <c r="I621" s="50">
        <v>400</v>
      </c>
      <c r="J621" s="50"/>
      <c r="K621" s="37">
        <f t="shared" si="66"/>
        <v>8600000</v>
      </c>
      <c r="L621" s="37">
        <f t="shared" si="66"/>
        <v>8532046</v>
      </c>
      <c r="M621" s="37">
        <f t="shared" si="60"/>
        <v>99.21</v>
      </c>
    </row>
    <row r="622" spans="1:13" s="35" customFormat="1" x14ac:dyDescent="0.3">
      <c r="A622" s="27"/>
      <c r="B622" s="28" t="s">
        <v>142</v>
      </c>
      <c r="C622" s="44">
        <v>40</v>
      </c>
      <c r="D622" s="45">
        <v>5</v>
      </c>
      <c r="E622" s="45">
        <v>3</v>
      </c>
      <c r="F622" s="46">
        <v>20</v>
      </c>
      <c r="G622" s="47">
        <v>0</v>
      </c>
      <c r="H622" s="48">
        <v>4207</v>
      </c>
      <c r="I622" s="50">
        <v>410</v>
      </c>
      <c r="J622" s="50"/>
      <c r="K622" s="37">
        <f t="shared" si="66"/>
        <v>8600000</v>
      </c>
      <c r="L622" s="37">
        <f t="shared" si="66"/>
        <v>8532046</v>
      </c>
      <c r="M622" s="37">
        <f t="shared" si="60"/>
        <v>99.21</v>
      </c>
    </row>
    <row r="623" spans="1:13" s="35" customFormat="1" ht="33.6" x14ac:dyDescent="0.3">
      <c r="A623" s="27"/>
      <c r="B623" s="28" t="s">
        <v>290</v>
      </c>
      <c r="C623" s="44">
        <v>40</v>
      </c>
      <c r="D623" s="45">
        <v>5</v>
      </c>
      <c r="E623" s="45">
        <v>3</v>
      </c>
      <c r="F623" s="46">
        <v>20</v>
      </c>
      <c r="G623" s="47">
        <v>0</v>
      </c>
      <c r="H623" s="48">
        <v>4207</v>
      </c>
      <c r="I623" s="50">
        <v>414</v>
      </c>
      <c r="J623" s="50"/>
      <c r="K623" s="37">
        <v>8600000</v>
      </c>
      <c r="L623" s="37">
        <v>8532046</v>
      </c>
      <c r="M623" s="37">
        <f t="shared" si="60"/>
        <v>99.21</v>
      </c>
    </row>
    <row r="624" spans="1:13" s="35" customFormat="1" ht="33.6" x14ac:dyDescent="0.3">
      <c r="A624" s="27"/>
      <c r="B624" s="62" t="s">
        <v>176</v>
      </c>
      <c r="C624" s="63">
        <v>40</v>
      </c>
      <c r="D624" s="64">
        <v>5</v>
      </c>
      <c r="E624" s="64">
        <v>3</v>
      </c>
      <c r="F624" s="65">
        <v>20</v>
      </c>
      <c r="G624" s="66">
        <v>0</v>
      </c>
      <c r="H624" s="67">
        <v>4207</v>
      </c>
      <c r="I624" s="68">
        <v>414</v>
      </c>
      <c r="J624" s="68"/>
      <c r="K624" s="69">
        <f>K623</f>
        <v>8600000</v>
      </c>
      <c r="L624" s="69">
        <f>L623</f>
        <v>8532046</v>
      </c>
      <c r="M624" s="69">
        <f t="shared" si="60"/>
        <v>99.21</v>
      </c>
    </row>
    <row r="625" spans="1:13" s="35" customFormat="1" ht="50.4" x14ac:dyDescent="0.3">
      <c r="A625" s="27"/>
      <c r="B625" s="38" t="s">
        <v>85</v>
      </c>
      <c r="C625" s="44">
        <v>40</v>
      </c>
      <c r="D625" s="45">
        <v>5</v>
      </c>
      <c r="E625" s="45">
        <v>3</v>
      </c>
      <c r="F625" s="46">
        <v>20</v>
      </c>
      <c r="G625" s="47">
        <v>0</v>
      </c>
      <c r="H625" s="48">
        <v>7807</v>
      </c>
      <c r="I625" s="49">
        <v>0</v>
      </c>
      <c r="J625" s="49"/>
      <c r="K625" s="37">
        <f>K626</f>
        <v>18345000</v>
      </c>
      <c r="L625" s="37">
        <f>L626</f>
        <v>15203742.060000001</v>
      </c>
      <c r="M625" s="37">
        <f t="shared" si="60"/>
        <v>82.88</v>
      </c>
    </row>
    <row r="626" spans="1:13" s="35" customFormat="1" x14ac:dyDescent="0.3">
      <c r="A626" s="27"/>
      <c r="B626" s="28" t="s">
        <v>121</v>
      </c>
      <c r="C626" s="44">
        <v>40</v>
      </c>
      <c r="D626" s="45">
        <v>5</v>
      </c>
      <c r="E626" s="45">
        <v>3</v>
      </c>
      <c r="F626" s="46">
        <v>20</v>
      </c>
      <c r="G626" s="47">
        <v>0</v>
      </c>
      <c r="H626" s="48">
        <v>7807</v>
      </c>
      <c r="I626" s="49">
        <v>800</v>
      </c>
      <c r="J626" s="49"/>
      <c r="K626" s="37">
        <f>K627</f>
        <v>18345000</v>
      </c>
      <c r="L626" s="37">
        <f>L627</f>
        <v>15203742.060000001</v>
      </c>
      <c r="M626" s="37">
        <f t="shared" si="60"/>
        <v>82.88</v>
      </c>
    </row>
    <row r="627" spans="1:13" s="35" customFormat="1" ht="33.6" x14ac:dyDescent="0.3">
      <c r="A627" s="27"/>
      <c r="B627" s="28" t="s">
        <v>286</v>
      </c>
      <c r="C627" s="44">
        <v>40</v>
      </c>
      <c r="D627" s="45">
        <v>5</v>
      </c>
      <c r="E627" s="45">
        <v>3</v>
      </c>
      <c r="F627" s="46">
        <v>20</v>
      </c>
      <c r="G627" s="47">
        <v>0</v>
      </c>
      <c r="H627" s="48">
        <v>7807</v>
      </c>
      <c r="I627" s="50">
        <v>810</v>
      </c>
      <c r="J627" s="50"/>
      <c r="K627" s="37">
        <v>18345000</v>
      </c>
      <c r="L627" s="37">
        <v>15203742.060000001</v>
      </c>
      <c r="M627" s="37">
        <f t="shared" ref="M627:M697" si="67">ROUND(L627/K627*100,2)</f>
        <v>82.88</v>
      </c>
    </row>
    <row r="628" spans="1:13" s="35" customFormat="1" ht="50.4" x14ac:dyDescent="0.3">
      <c r="A628" s="27"/>
      <c r="B628" s="38" t="s">
        <v>188</v>
      </c>
      <c r="C628" s="44">
        <v>40</v>
      </c>
      <c r="D628" s="45">
        <v>5</v>
      </c>
      <c r="E628" s="45">
        <v>3</v>
      </c>
      <c r="F628" s="46">
        <v>20</v>
      </c>
      <c r="G628" s="47">
        <v>0</v>
      </c>
      <c r="H628" s="48">
        <v>7808</v>
      </c>
      <c r="I628" s="49">
        <v>0</v>
      </c>
      <c r="J628" s="49"/>
      <c r="K628" s="37">
        <f>K629</f>
        <v>3993000</v>
      </c>
      <c r="L628" s="37">
        <f>L629</f>
        <v>2776958.64</v>
      </c>
      <c r="M628" s="37">
        <f t="shared" si="67"/>
        <v>69.55</v>
      </c>
    </row>
    <row r="629" spans="1:13" s="35" customFormat="1" x14ac:dyDescent="0.3">
      <c r="A629" s="27"/>
      <c r="B629" s="28" t="s">
        <v>121</v>
      </c>
      <c r="C629" s="44">
        <v>40</v>
      </c>
      <c r="D629" s="45">
        <v>5</v>
      </c>
      <c r="E629" s="45">
        <v>3</v>
      </c>
      <c r="F629" s="46">
        <v>20</v>
      </c>
      <c r="G629" s="47">
        <v>0</v>
      </c>
      <c r="H629" s="48">
        <v>7808</v>
      </c>
      <c r="I629" s="49">
        <v>800</v>
      </c>
      <c r="J629" s="49"/>
      <c r="K629" s="37">
        <f>K630</f>
        <v>3993000</v>
      </c>
      <c r="L629" s="37">
        <f>L630</f>
        <v>2776958.64</v>
      </c>
      <c r="M629" s="37">
        <f t="shared" si="67"/>
        <v>69.55</v>
      </c>
    </row>
    <row r="630" spans="1:13" s="71" customFormat="1" ht="33.6" x14ac:dyDescent="0.3">
      <c r="A630" s="70"/>
      <c r="B630" s="28" t="s">
        <v>286</v>
      </c>
      <c r="C630" s="44">
        <v>40</v>
      </c>
      <c r="D630" s="45">
        <v>5</v>
      </c>
      <c r="E630" s="45">
        <v>3</v>
      </c>
      <c r="F630" s="46">
        <v>20</v>
      </c>
      <c r="G630" s="47">
        <v>0</v>
      </c>
      <c r="H630" s="48">
        <v>7808</v>
      </c>
      <c r="I630" s="50">
        <v>810</v>
      </c>
      <c r="J630" s="50"/>
      <c r="K630" s="37">
        <v>3993000</v>
      </c>
      <c r="L630" s="37">
        <v>2776958.64</v>
      </c>
      <c r="M630" s="37">
        <f t="shared" si="67"/>
        <v>69.55</v>
      </c>
    </row>
    <row r="631" spans="1:13" s="35" customFormat="1" ht="67.2" x14ac:dyDescent="0.3">
      <c r="A631" s="27"/>
      <c r="B631" s="38" t="s">
        <v>189</v>
      </c>
      <c r="C631" s="44">
        <v>40</v>
      </c>
      <c r="D631" s="45">
        <v>5</v>
      </c>
      <c r="E631" s="45">
        <v>3</v>
      </c>
      <c r="F631" s="46">
        <v>20</v>
      </c>
      <c r="G631" s="47">
        <v>0</v>
      </c>
      <c r="H631" s="48">
        <v>7809</v>
      </c>
      <c r="I631" s="49">
        <v>0</v>
      </c>
      <c r="J631" s="49"/>
      <c r="K631" s="37">
        <f>K632</f>
        <v>4037000</v>
      </c>
      <c r="L631" s="37">
        <f>L632</f>
        <v>3631004</v>
      </c>
      <c r="M631" s="37">
        <f t="shared" si="67"/>
        <v>89.94</v>
      </c>
    </row>
    <row r="632" spans="1:13" s="35" customFormat="1" x14ac:dyDescent="0.3">
      <c r="A632" s="27"/>
      <c r="B632" s="28" t="s">
        <v>121</v>
      </c>
      <c r="C632" s="44">
        <v>40</v>
      </c>
      <c r="D632" s="45">
        <v>5</v>
      </c>
      <c r="E632" s="45">
        <v>3</v>
      </c>
      <c r="F632" s="46">
        <v>20</v>
      </c>
      <c r="G632" s="47">
        <v>0</v>
      </c>
      <c r="H632" s="48">
        <v>7809</v>
      </c>
      <c r="I632" s="49">
        <v>800</v>
      </c>
      <c r="J632" s="49"/>
      <c r="K632" s="37">
        <f>K633</f>
        <v>4037000</v>
      </c>
      <c r="L632" s="37">
        <f>L633</f>
        <v>3631004</v>
      </c>
      <c r="M632" s="37">
        <f t="shared" si="67"/>
        <v>89.94</v>
      </c>
    </row>
    <row r="633" spans="1:13" s="35" customFormat="1" ht="33.6" x14ac:dyDescent="0.3">
      <c r="A633" s="27"/>
      <c r="B633" s="28" t="s">
        <v>286</v>
      </c>
      <c r="C633" s="44">
        <v>40</v>
      </c>
      <c r="D633" s="45">
        <v>5</v>
      </c>
      <c r="E633" s="45">
        <v>3</v>
      </c>
      <c r="F633" s="46">
        <v>20</v>
      </c>
      <c r="G633" s="47">
        <v>0</v>
      </c>
      <c r="H633" s="48">
        <v>7809</v>
      </c>
      <c r="I633" s="50">
        <v>810</v>
      </c>
      <c r="J633" s="50"/>
      <c r="K633" s="37">
        <v>4037000</v>
      </c>
      <c r="L633" s="37">
        <v>3631004</v>
      </c>
      <c r="M633" s="37">
        <f t="shared" si="67"/>
        <v>89.94</v>
      </c>
    </row>
    <row r="634" spans="1:13" s="35" customFormat="1" x14ac:dyDescent="0.3">
      <c r="A634" s="27"/>
      <c r="B634" s="36" t="s">
        <v>272</v>
      </c>
      <c r="C634" s="44">
        <v>40</v>
      </c>
      <c r="D634" s="45">
        <v>6</v>
      </c>
      <c r="E634" s="45">
        <v>0</v>
      </c>
      <c r="F634" s="46"/>
      <c r="G634" s="47"/>
      <c r="H634" s="48"/>
      <c r="I634" s="49">
        <v>0</v>
      </c>
      <c r="J634" s="49"/>
      <c r="K634" s="37">
        <f>K635</f>
        <v>1057000</v>
      </c>
      <c r="L634" s="37">
        <f>L635</f>
        <v>800245.11</v>
      </c>
      <c r="M634" s="37">
        <f t="shared" si="67"/>
        <v>75.709999999999994</v>
      </c>
    </row>
    <row r="635" spans="1:13" s="35" customFormat="1" x14ac:dyDescent="0.3">
      <c r="A635" s="27"/>
      <c r="B635" s="36" t="s">
        <v>213</v>
      </c>
      <c r="C635" s="44">
        <v>40</v>
      </c>
      <c r="D635" s="45">
        <v>6</v>
      </c>
      <c r="E635" s="45">
        <v>5</v>
      </c>
      <c r="F635" s="46"/>
      <c r="G635" s="47"/>
      <c r="H635" s="48"/>
      <c r="I635" s="49">
        <v>0</v>
      </c>
      <c r="J635" s="49"/>
      <c r="K635" s="37">
        <f>K636</f>
        <v>1057000</v>
      </c>
      <c r="L635" s="37">
        <f>L636</f>
        <v>800245.11</v>
      </c>
      <c r="M635" s="37">
        <f t="shared" si="67"/>
        <v>75.709999999999994</v>
      </c>
    </row>
    <row r="636" spans="1:13" s="35" customFormat="1" ht="33.6" x14ac:dyDescent="0.3">
      <c r="A636" s="27"/>
      <c r="B636" s="38" t="s">
        <v>256</v>
      </c>
      <c r="C636" s="44">
        <v>40</v>
      </c>
      <c r="D636" s="45">
        <v>6</v>
      </c>
      <c r="E636" s="45">
        <v>5</v>
      </c>
      <c r="F636" s="46">
        <v>12</v>
      </c>
      <c r="G636" s="47">
        <v>0</v>
      </c>
      <c r="H636" s="48">
        <v>0</v>
      </c>
      <c r="I636" s="49">
        <v>0</v>
      </c>
      <c r="J636" s="49"/>
      <c r="K636" s="37">
        <f>K637+K642</f>
        <v>1057000</v>
      </c>
      <c r="L636" s="37">
        <f>L637+L642</f>
        <v>800245.11</v>
      </c>
      <c r="M636" s="37">
        <f t="shared" si="67"/>
        <v>75.709999999999994</v>
      </c>
    </row>
    <row r="637" spans="1:13" s="35" customFormat="1" ht="67.2" x14ac:dyDescent="0.3">
      <c r="A637" s="27"/>
      <c r="B637" s="38" t="s">
        <v>241</v>
      </c>
      <c r="C637" s="44">
        <v>40</v>
      </c>
      <c r="D637" s="45">
        <v>6</v>
      </c>
      <c r="E637" s="45">
        <v>5</v>
      </c>
      <c r="F637" s="46">
        <v>12</v>
      </c>
      <c r="G637" s="47">
        <v>1</v>
      </c>
      <c r="H637" s="48">
        <v>0</v>
      </c>
      <c r="I637" s="49">
        <v>0</v>
      </c>
      <c r="J637" s="49"/>
      <c r="K637" s="37">
        <f>K638</f>
        <v>473000</v>
      </c>
      <c r="L637" s="37">
        <f>L638</f>
        <v>376740</v>
      </c>
      <c r="M637" s="37">
        <f t="shared" si="67"/>
        <v>79.650000000000006</v>
      </c>
    </row>
    <row r="638" spans="1:13" s="35" customFormat="1" ht="67.2" x14ac:dyDescent="0.3">
      <c r="A638" s="27"/>
      <c r="B638" s="38" t="s">
        <v>242</v>
      </c>
      <c r="C638" s="44">
        <v>40</v>
      </c>
      <c r="D638" s="45">
        <v>6</v>
      </c>
      <c r="E638" s="45">
        <v>5</v>
      </c>
      <c r="F638" s="46">
        <v>12</v>
      </c>
      <c r="G638" s="47">
        <v>1</v>
      </c>
      <c r="H638" s="48">
        <v>9999</v>
      </c>
      <c r="I638" s="49">
        <v>0</v>
      </c>
      <c r="J638" s="49"/>
      <c r="K638" s="37">
        <f t="shared" ref="K638:L640" si="68">K639</f>
        <v>473000</v>
      </c>
      <c r="L638" s="37">
        <f t="shared" si="68"/>
        <v>376740</v>
      </c>
      <c r="M638" s="37">
        <f t="shared" si="67"/>
        <v>79.650000000000006</v>
      </c>
    </row>
    <row r="639" spans="1:13" s="35" customFormat="1" x14ac:dyDescent="0.3">
      <c r="A639" s="27"/>
      <c r="B639" s="28" t="s">
        <v>302</v>
      </c>
      <c r="C639" s="44">
        <v>40</v>
      </c>
      <c r="D639" s="45">
        <v>6</v>
      </c>
      <c r="E639" s="45">
        <v>5</v>
      </c>
      <c r="F639" s="46">
        <v>12</v>
      </c>
      <c r="G639" s="47">
        <v>1</v>
      </c>
      <c r="H639" s="48">
        <v>9999</v>
      </c>
      <c r="I639" s="49">
        <v>200</v>
      </c>
      <c r="J639" s="49"/>
      <c r="K639" s="37">
        <f t="shared" si="68"/>
        <v>473000</v>
      </c>
      <c r="L639" s="37">
        <f t="shared" si="68"/>
        <v>376740</v>
      </c>
      <c r="M639" s="37">
        <f t="shared" si="67"/>
        <v>79.650000000000006</v>
      </c>
    </row>
    <row r="640" spans="1:13" s="35" customFormat="1" ht="33.6" x14ac:dyDescent="0.3">
      <c r="A640" s="27"/>
      <c r="B640" s="28" t="s">
        <v>303</v>
      </c>
      <c r="C640" s="44">
        <v>40</v>
      </c>
      <c r="D640" s="45">
        <v>6</v>
      </c>
      <c r="E640" s="45">
        <v>5</v>
      </c>
      <c r="F640" s="46">
        <v>12</v>
      </c>
      <c r="G640" s="47">
        <v>1</v>
      </c>
      <c r="H640" s="48">
        <v>9999</v>
      </c>
      <c r="I640" s="49">
        <v>240</v>
      </c>
      <c r="J640" s="49"/>
      <c r="K640" s="37">
        <f t="shared" si="68"/>
        <v>473000</v>
      </c>
      <c r="L640" s="37">
        <f t="shared" si="68"/>
        <v>376740</v>
      </c>
      <c r="M640" s="37">
        <f t="shared" si="67"/>
        <v>79.650000000000006</v>
      </c>
    </row>
    <row r="641" spans="1:13" s="35" customFormat="1" ht="33.6" x14ac:dyDescent="0.3">
      <c r="A641" s="27"/>
      <c r="B641" s="28" t="s">
        <v>46</v>
      </c>
      <c r="C641" s="44">
        <v>40</v>
      </c>
      <c r="D641" s="45">
        <v>6</v>
      </c>
      <c r="E641" s="45">
        <v>5</v>
      </c>
      <c r="F641" s="46">
        <v>12</v>
      </c>
      <c r="G641" s="47">
        <v>1</v>
      </c>
      <c r="H641" s="48">
        <v>9999</v>
      </c>
      <c r="I641" s="50">
        <v>244</v>
      </c>
      <c r="J641" s="50"/>
      <c r="K641" s="37">
        <v>473000</v>
      </c>
      <c r="L641" s="37">
        <v>376740</v>
      </c>
      <c r="M641" s="37">
        <f t="shared" si="67"/>
        <v>79.650000000000006</v>
      </c>
    </row>
    <row r="642" spans="1:13" s="35" customFormat="1" ht="67.2" x14ac:dyDescent="0.3">
      <c r="A642" s="27"/>
      <c r="B642" s="38" t="s">
        <v>151</v>
      </c>
      <c r="C642" s="44">
        <v>40</v>
      </c>
      <c r="D642" s="45">
        <v>6</v>
      </c>
      <c r="E642" s="45">
        <v>5</v>
      </c>
      <c r="F642" s="46">
        <v>12</v>
      </c>
      <c r="G642" s="47">
        <v>2</v>
      </c>
      <c r="H642" s="48">
        <v>0</v>
      </c>
      <c r="I642" s="49">
        <v>0</v>
      </c>
      <c r="J642" s="49"/>
      <c r="K642" s="37">
        <f t="shared" ref="K642:L645" si="69">K643</f>
        <v>584000</v>
      </c>
      <c r="L642" s="37">
        <f t="shared" si="69"/>
        <v>423505.11</v>
      </c>
      <c r="M642" s="69">
        <f t="shared" si="67"/>
        <v>72.52</v>
      </c>
    </row>
    <row r="643" spans="1:13" s="35" customFormat="1" ht="84" x14ac:dyDescent="0.3">
      <c r="A643" s="27"/>
      <c r="B643" s="38" t="s">
        <v>90</v>
      </c>
      <c r="C643" s="44">
        <v>40</v>
      </c>
      <c r="D643" s="45">
        <v>6</v>
      </c>
      <c r="E643" s="45">
        <v>5</v>
      </c>
      <c r="F643" s="46">
        <v>12</v>
      </c>
      <c r="G643" s="47">
        <v>2</v>
      </c>
      <c r="H643" s="48">
        <v>9999</v>
      </c>
      <c r="I643" s="49">
        <v>0</v>
      </c>
      <c r="J643" s="49"/>
      <c r="K643" s="37">
        <f t="shared" si="69"/>
        <v>584000</v>
      </c>
      <c r="L643" s="37">
        <f t="shared" si="69"/>
        <v>423505.11</v>
      </c>
      <c r="M643" s="69">
        <f t="shared" si="67"/>
        <v>72.52</v>
      </c>
    </row>
    <row r="644" spans="1:13" s="35" customFormat="1" x14ac:dyDescent="0.3">
      <c r="A644" s="27"/>
      <c r="B644" s="28" t="s">
        <v>302</v>
      </c>
      <c r="C644" s="44">
        <v>40</v>
      </c>
      <c r="D644" s="45">
        <v>6</v>
      </c>
      <c r="E644" s="45">
        <v>5</v>
      </c>
      <c r="F644" s="46">
        <v>12</v>
      </c>
      <c r="G644" s="47">
        <v>2</v>
      </c>
      <c r="H644" s="48">
        <v>9999</v>
      </c>
      <c r="I644" s="49">
        <v>200</v>
      </c>
      <c r="J644" s="49"/>
      <c r="K644" s="37">
        <f t="shared" si="69"/>
        <v>584000</v>
      </c>
      <c r="L644" s="37">
        <f t="shared" si="69"/>
        <v>423505.11</v>
      </c>
      <c r="M644" s="69">
        <f t="shared" si="67"/>
        <v>72.52</v>
      </c>
    </row>
    <row r="645" spans="1:13" s="35" customFormat="1" ht="33.6" x14ac:dyDescent="0.3">
      <c r="A645" s="27"/>
      <c r="B645" s="28" t="s">
        <v>303</v>
      </c>
      <c r="C645" s="44">
        <v>40</v>
      </c>
      <c r="D645" s="45">
        <v>6</v>
      </c>
      <c r="E645" s="45">
        <v>5</v>
      </c>
      <c r="F645" s="46">
        <v>12</v>
      </c>
      <c r="G645" s="47">
        <v>2</v>
      </c>
      <c r="H645" s="48">
        <v>9999</v>
      </c>
      <c r="I645" s="49">
        <v>240</v>
      </c>
      <c r="J645" s="49"/>
      <c r="K645" s="37">
        <f t="shared" si="69"/>
        <v>584000</v>
      </c>
      <c r="L645" s="37">
        <f t="shared" si="69"/>
        <v>423505.11</v>
      </c>
      <c r="M645" s="69">
        <f t="shared" si="67"/>
        <v>72.52</v>
      </c>
    </row>
    <row r="646" spans="1:13" s="35" customFormat="1" ht="33.6" x14ac:dyDescent="0.3">
      <c r="A646" s="27"/>
      <c r="B646" s="28" t="s">
        <v>46</v>
      </c>
      <c r="C646" s="44">
        <v>40</v>
      </c>
      <c r="D646" s="45">
        <v>6</v>
      </c>
      <c r="E646" s="45">
        <v>5</v>
      </c>
      <c r="F646" s="46">
        <v>12</v>
      </c>
      <c r="G646" s="47">
        <v>2</v>
      </c>
      <c r="H646" s="48">
        <v>9999</v>
      </c>
      <c r="I646" s="50">
        <v>244</v>
      </c>
      <c r="J646" s="50"/>
      <c r="K646" s="37">
        <v>584000</v>
      </c>
      <c r="L646" s="37">
        <v>423505.11</v>
      </c>
      <c r="M646" s="69">
        <f t="shared" si="67"/>
        <v>72.52</v>
      </c>
    </row>
    <row r="647" spans="1:13" s="35" customFormat="1" x14ac:dyDescent="0.3">
      <c r="A647" s="27"/>
      <c r="B647" s="36" t="s">
        <v>273</v>
      </c>
      <c r="C647" s="44">
        <v>40</v>
      </c>
      <c r="D647" s="45">
        <v>7</v>
      </c>
      <c r="E647" s="45">
        <v>0</v>
      </c>
      <c r="F647" s="46"/>
      <c r="G647" s="47"/>
      <c r="H647" s="48"/>
      <c r="I647" s="49">
        <v>0</v>
      </c>
      <c r="J647" s="49"/>
      <c r="K647" s="37">
        <f>K648+K674+K796+K842</f>
        <v>1417910992.98</v>
      </c>
      <c r="L647" s="37">
        <f>L648+L674+L796+L842</f>
        <v>925397378.85000002</v>
      </c>
      <c r="M647" s="69">
        <f t="shared" si="67"/>
        <v>65.260000000000005</v>
      </c>
    </row>
    <row r="648" spans="1:13" s="35" customFormat="1" x14ac:dyDescent="0.3">
      <c r="A648" s="27"/>
      <c r="B648" s="36" t="s">
        <v>214</v>
      </c>
      <c r="C648" s="44">
        <v>40</v>
      </c>
      <c r="D648" s="45">
        <v>7</v>
      </c>
      <c r="E648" s="45">
        <v>1</v>
      </c>
      <c r="F648" s="46"/>
      <c r="G648" s="47"/>
      <c r="H648" s="48"/>
      <c r="I648" s="49">
        <v>0</v>
      </c>
      <c r="J648" s="49"/>
      <c r="K648" s="37">
        <f>K649</f>
        <v>449210100</v>
      </c>
      <c r="L648" s="37">
        <f>L649</f>
        <v>286854373.31999999</v>
      </c>
      <c r="M648" s="69">
        <f t="shared" si="67"/>
        <v>63.86</v>
      </c>
    </row>
    <row r="649" spans="1:13" s="35" customFormat="1" ht="33.6" x14ac:dyDescent="0.3">
      <c r="A649" s="27"/>
      <c r="B649" s="38" t="s">
        <v>257</v>
      </c>
      <c r="C649" s="44">
        <v>40</v>
      </c>
      <c r="D649" s="45">
        <v>7</v>
      </c>
      <c r="E649" s="45">
        <v>1</v>
      </c>
      <c r="F649" s="46">
        <v>1</v>
      </c>
      <c r="G649" s="47">
        <v>0</v>
      </c>
      <c r="H649" s="48">
        <v>0</v>
      </c>
      <c r="I649" s="49">
        <v>0</v>
      </c>
      <c r="J649" s="49"/>
      <c r="K649" s="37">
        <f>K650</f>
        <v>449210100</v>
      </c>
      <c r="L649" s="37">
        <f>L650</f>
        <v>286854373.31999999</v>
      </c>
      <c r="M649" s="69">
        <f t="shared" si="67"/>
        <v>63.86</v>
      </c>
    </row>
    <row r="650" spans="1:13" s="35" customFormat="1" ht="50.4" x14ac:dyDescent="0.3">
      <c r="A650" s="27"/>
      <c r="B650" s="38" t="s">
        <v>134</v>
      </c>
      <c r="C650" s="44">
        <v>40</v>
      </c>
      <c r="D650" s="45">
        <v>7</v>
      </c>
      <c r="E650" s="45">
        <v>1</v>
      </c>
      <c r="F650" s="46">
        <v>1</v>
      </c>
      <c r="G650" s="47">
        <v>1</v>
      </c>
      <c r="H650" s="48">
        <v>0</v>
      </c>
      <c r="I650" s="49">
        <v>0</v>
      </c>
      <c r="J650" s="49"/>
      <c r="K650" s="37">
        <f>K651+K662+K670+K655+K666</f>
        <v>449210100</v>
      </c>
      <c r="L650" s="37">
        <f>L651+L662+L670+L655+L666</f>
        <v>286854373.31999999</v>
      </c>
      <c r="M650" s="37">
        <f t="shared" si="67"/>
        <v>63.86</v>
      </c>
    </row>
    <row r="651" spans="1:13" s="35" customFormat="1" ht="67.2" x14ac:dyDescent="0.3">
      <c r="A651" s="27"/>
      <c r="B651" s="38" t="s">
        <v>143</v>
      </c>
      <c r="C651" s="44">
        <v>40</v>
      </c>
      <c r="D651" s="45">
        <v>7</v>
      </c>
      <c r="E651" s="45">
        <v>1</v>
      </c>
      <c r="F651" s="46">
        <v>1</v>
      </c>
      <c r="G651" s="47">
        <v>1</v>
      </c>
      <c r="H651" s="48">
        <v>59</v>
      </c>
      <c r="I651" s="49">
        <v>0</v>
      </c>
      <c r="J651" s="49"/>
      <c r="K651" s="37">
        <f t="shared" ref="K651:L653" si="70">K652</f>
        <v>71731100</v>
      </c>
      <c r="L651" s="37">
        <f t="shared" si="70"/>
        <v>55138282.740000002</v>
      </c>
      <c r="M651" s="37">
        <f t="shared" si="67"/>
        <v>76.87</v>
      </c>
    </row>
    <row r="652" spans="1:13" s="35" customFormat="1" ht="33.6" x14ac:dyDescent="0.3">
      <c r="A652" s="27"/>
      <c r="B652" s="28" t="s">
        <v>287</v>
      </c>
      <c r="C652" s="44">
        <v>40</v>
      </c>
      <c r="D652" s="45">
        <v>7</v>
      </c>
      <c r="E652" s="45">
        <v>1</v>
      </c>
      <c r="F652" s="46">
        <v>1</v>
      </c>
      <c r="G652" s="47">
        <v>1</v>
      </c>
      <c r="H652" s="48">
        <v>59</v>
      </c>
      <c r="I652" s="49">
        <v>600</v>
      </c>
      <c r="J652" s="49"/>
      <c r="K652" s="37">
        <f t="shared" si="70"/>
        <v>71731100</v>
      </c>
      <c r="L652" s="37">
        <f t="shared" si="70"/>
        <v>55138282.740000002</v>
      </c>
      <c r="M652" s="37">
        <f t="shared" si="67"/>
        <v>76.87</v>
      </c>
    </row>
    <row r="653" spans="1:13" s="35" customFormat="1" x14ac:dyDescent="0.3">
      <c r="A653" s="27"/>
      <c r="B653" s="28" t="s">
        <v>98</v>
      </c>
      <c r="C653" s="44">
        <v>40</v>
      </c>
      <c r="D653" s="45">
        <v>7</v>
      </c>
      <c r="E653" s="45">
        <v>1</v>
      </c>
      <c r="F653" s="46">
        <v>1</v>
      </c>
      <c r="G653" s="47">
        <v>1</v>
      </c>
      <c r="H653" s="48">
        <v>59</v>
      </c>
      <c r="I653" s="49">
        <v>620</v>
      </c>
      <c r="J653" s="49"/>
      <c r="K653" s="37">
        <f t="shared" si="70"/>
        <v>71731100</v>
      </c>
      <c r="L653" s="37">
        <f t="shared" si="70"/>
        <v>55138282.740000002</v>
      </c>
      <c r="M653" s="37">
        <f t="shared" si="67"/>
        <v>76.87</v>
      </c>
    </row>
    <row r="654" spans="1:13" s="35" customFormat="1" ht="50.4" x14ac:dyDescent="0.3">
      <c r="A654" s="27"/>
      <c r="B654" s="28" t="s">
        <v>4</v>
      </c>
      <c r="C654" s="44">
        <v>40</v>
      </c>
      <c r="D654" s="45">
        <v>7</v>
      </c>
      <c r="E654" s="45">
        <v>1</v>
      </c>
      <c r="F654" s="46">
        <v>1</v>
      </c>
      <c r="G654" s="47">
        <v>1</v>
      </c>
      <c r="H654" s="48">
        <v>59</v>
      </c>
      <c r="I654" s="50">
        <v>621</v>
      </c>
      <c r="J654" s="50"/>
      <c r="K654" s="37">
        <v>71731100</v>
      </c>
      <c r="L654" s="37">
        <v>55138282.740000002</v>
      </c>
      <c r="M654" s="37">
        <f t="shared" si="67"/>
        <v>76.87</v>
      </c>
    </row>
    <row r="655" spans="1:13" s="35" customFormat="1" ht="100.8" x14ac:dyDescent="0.3">
      <c r="A655" s="27"/>
      <c r="B655" s="28" t="s">
        <v>86</v>
      </c>
      <c r="C655" s="44">
        <v>40</v>
      </c>
      <c r="D655" s="45">
        <v>7</v>
      </c>
      <c r="E655" s="45">
        <v>1</v>
      </c>
      <c r="F655" s="46">
        <v>1</v>
      </c>
      <c r="G655" s="47">
        <v>1</v>
      </c>
      <c r="H655" s="48">
        <v>2102</v>
      </c>
      <c r="I655" s="50"/>
      <c r="J655" s="50"/>
      <c r="K655" s="37">
        <f>K656+K659</f>
        <v>4339000</v>
      </c>
      <c r="L655" s="37">
        <f>L656+L659</f>
        <v>2283304</v>
      </c>
      <c r="M655" s="37">
        <f t="shared" si="67"/>
        <v>52.62</v>
      </c>
    </row>
    <row r="656" spans="1:13" s="35" customFormat="1" x14ac:dyDescent="0.3">
      <c r="A656" s="27"/>
      <c r="B656" s="28" t="s">
        <v>302</v>
      </c>
      <c r="C656" s="44">
        <v>40</v>
      </c>
      <c r="D656" s="45">
        <v>7</v>
      </c>
      <c r="E656" s="45">
        <v>1</v>
      </c>
      <c r="F656" s="46">
        <v>1</v>
      </c>
      <c r="G656" s="47">
        <v>1</v>
      </c>
      <c r="H656" s="48">
        <v>2102</v>
      </c>
      <c r="I656" s="50">
        <v>200</v>
      </c>
      <c r="J656" s="50"/>
      <c r="K656" s="37">
        <f>K657</f>
        <v>1600000</v>
      </c>
      <c r="L656" s="37">
        <f>L657</f>
        <v>0</v>
      </c>
      <c r="M656" s="37">
        <f t="shared" si="67"/>
        <v>0</v>
      </c>
    </row>
    <row r="657" spans="1:13" s="35" customFormat="1" ht="33.6" x14ac:dyDescent="0.3">
      <c r="A657" s="27"/>
      <c r="B657" s="28" t="s">
        <v>303</v>
      </c>
      <c r="C657" s="44">
        <v>40</v>
      </c>
      <c r="D657" s="45">
        <v>7</v>
      </c>
      <c r="E657" s="45">
        <v>1</v>
      </c>
      <c r="F657" s="46">
        <v>1</v>
      </c>
      <c r="G657" s="47">
        <v>1</v>
      </c>
      <c r="H657" s="48">
        <v>2102</v>
      </c>
      <c r="I657" s="50">
        <v>240</v>
      </c>
      <c r="J657" s="50"/>
      <c r="K657" s="37">
        <f>K658</f>
        <v>1600000</v>
      </c>
      <c r="L657" s="37">
        <f>L658</f>
        <v>0</v>
      </c>
      <c r="M657" s="37">
        <f t="shared" si="67"/>
        <v>0</v>
      </c>
    </row>
    <row r="658" spans="1:13" s="35" customFormat="1" ht="33.6" x14ac:dyDescent="0.3">
      <c r="A658" s="27"/>
      <c r="B658" s="28" t="s">
        <v>57</v>
      </c>
      <c r="C658" s="44">
        <v>40</v>
      </c>
      <c r="D658" s="45">
        <v>7</v>
      </c>
      <c r="E658" s="45">
        <v>1</v>
      </c>
      <c r="F658" s="46">
        <v>1</v>
      </c>
      <c r="G658" s="47">
        <v>1</v>
      </c>
      <c r="H658" s="48">
        <v>2102</v>
      </c>
      <c r="I658" s="50">
        <v>243</v>
      </c>
      <c r="J658" s="50"/>
      <c r="K658" s="37">
        <v>1600000</v>
      </c>
      <c r="L658" s="37"/>
      <c r="M658" s="37">
        <f t="shared" si="67"/>
        <v>0</v>
      </c>
    </row>
    <row r="659" spans="1:13" s="35" customFormat="1" ht="33.6" x14ac:dyDescent="0.3">
      <c r="A659" s="27"/>
      <c r="B659" s="28" t="s">
        <v>287</v>
      </c>
      <c r="C659" s="44">
        <v>40</v>
      </c>
      <c r="D659" s="45">
        <v>7</v>
      </c>
      <c r="E659" s="45">
        <v>1</v>
      </c>
      <c r="F659" s="46">
        <v>1</v>
      </c>
      <c r="G659" s="47">
        <v>1</v>
      </c>
      <c r="H659" s="48">
        <v>2102</v>
      </c>
      <c r="I659" s="50">
        <v>600</v>
      </c>
      <c r="J659" s="50"/>
      <c r="K659" s="37">
        <f>K660</f>
        <v>2739000</v>
      </c>
      <c r="L659" s="37">
        <f>L660</f>
        <v>2283304</v>
      </c>
      <c r="M659" s="37">
        <f t="shared" si="67"/>
        <v>83.36</v>
      </c>
    </row>
    <row r="660" spans="1:13" s="35" customFormat="1" x14ac:dyDescent="0.3">
      <c r="A660" s="27"/>
      <c r="B660" s="28" t="s">
        <v>98</v>
      </c>
      <c r="C660" s="44">
        <v>40</v>
      </c>
      <c r="D660" s="45">
        <v>7</v>
      </c>
      <c r="E660" s="45">
        <v>1</v>
      </c>
      <c r="F660" s="46">
        <v>1</v>
      </c>
      <c r="G660" s="47">
        <v>1</v>
      </c>
      <c r="H660" s="48">
        <v>2102</v>
      </c>
      <c r="I660" s="50">
        <v>620</v>
      </c>
      <c r="J660" s="50"/>
      <c r="K660" s="37">
        <f>K661</f>
        <v>2739000</v>
      </c>
      <c r="L660" s="37">
        <f>L661</f>
        <v>2283304</v>
      </c>
      <c r="M660" s="37">
        <f t="shared" si="67"/>
        <v>83.36</v>
      </c>
    </row>
    <row r="661" spans="1:13" s="35" customFormat="1" x14ac:dyDescent="0.3">
      <c r="A661" s="27"/>
      <c r="B661" s="28" t="s">
        <v>99</v>
      </c>
      <c r="C661" s="44">
        <v>40</v>
      </c>
      <c r="D661" s="45">
        <v>7</v>
      </c>
      <c r="E661" s="45">
        <v>1</v>
      </c>
      <c r="F661" s="46">
        <v>1</v>
      </c>
      <c r="G661" s="47">
        <v>1</v>
      </c>
      <c r="H661" s="48">
        <v>2102</v>
      </c>
      <c r="I661" s="50">
        <v>622</v>
      </c>
      <c r="J661" s="50"/>
      <c r="K661" s="37">
        <v>2739000</v>
      </c>
      <c r="L661" s="37">
        <v>2283304</v>
      </c>
      <c r="M661" s="37">
        <f t="shared" si="67"/>
        <v>83.36</v>
      </c>
    </row>
    <row r="662" spans="1:13" s="35" customFormat="1" ht="84" x14ac:dyDescent="0.3">
      <c r="A662" s="27"/>
      <c r="B662" s="38" t="s">
        <v>163</v>
      </c>
      <c r="C662" s="44">
        <v>40</v>
      </c>
      <c r="D662" s="45">
        <v>7</v>
      </c>
      <c r="E662" s="45">
        <v>1</v>
      </c>
      <c r="F662" s="46">
        <v>1</v>
      </c>
      <c r="G662" s="47">
        <v>1</v>
      </c>
      <c r="H662" s="48">
        <v>5503</v>
      </c>
      <c r="I662" s="49">
        <v>0</v>
      </c>
      <c r="J662" s="49"/>
      <c r="K662" s="37">
        <f t="shared" ref="K662:L664" si="71">K663</f>
        <v>372562000</v>
      </c>
      <c r="L662" s="37">
        <f t="shared" si="71"/>
        <v>229040249.46000001</v>
      </c>
      <c r="M662" s="37">
        <f t="shared" si="67"/>
        <v>61.48</v>
      </c>
    </row>
    <row r="663" spans="1:13" s="35" customFormat="1" ht="33.6" x14ac:dyDescent="0.3">
      <c r="A663" s="27"/>
      <c r="B663" s="28" t="s">
        <v>287</v>
      </c>
      <c r="C663" s="44">
        <v>40</v>
      </c>
      <c r="D663" s="45">
        <v>7</v>
      </c>
      <c r="E663" s="45">
        <v>1</v>
      </c>
      <c r="F663" s="46">
        <v>1</v>
      </c>
      <c r="G663" s="47">
        <v>1</v>
      </c>
      <c r="H663" s="48">
        <v>5503</v>
      </c>
      <c r="I663" s="49">
        <v>600</v>
      </c>
      <c r="J663" s="49"/>
      <c r="K663" s="37">
        <f t="shared" si="71"/>
        <v>372562000</v>
      </c>
      <c r="L663" s="37">
        <f t="shared" si="71"/>
        <v>229040249.46000001</v>
      </c>
      <c r="M663" s="37">
        <f t="shared" si="67"/>
        <v>61.48</v>
      </c>
    </row>
    <row r="664" spans="1:13" s="35" customFormat="1" x14ac:dyDescent="0.3">
      <c r="A664" s="27"/>
      <c r="B664" s="28" t="s">
        <v>98</v>
      </c>
      <c r="C664" s="44">
        <v>40</v>
      </c>
      <c r="D664" s="45">
        <v>7</v>
      </c>
      <c r="E664" s="45">
        <v>1</v>
      </c>
      <c r="F664" s="46">
        <v>1</v>
      </c>
      <c r="G664" s="47">
        <v>1</v>
      </c>
      <c r="H664" s="48">
        <v>5503</v>
      </c>
      <c r="I664" s="49">
        <v>620</v>
      </c>
      <c r="J664" s="49"/>
      <c r="K664" s="37">
        <f t="shared" si="71"/>
        <v>372562000</v>
      </c>
      <c r="L664" s="37">
        <f t="shared" si="71"/>
        <v>229040249.46000001</v>
      </c>
      <c r="M664" s="37">
        <f t="shared" si="67"/>
        <v>61.48</v>
      </c>
    </row>
    <row r="665" spans="1:13" s="35" customFormat="1" ht="50.4" x14ac:dyDescent="0.3">
      <c r="A665" s="27"/>
      <c r="B665" s="28" t="s">
        <v>4</v>
      </c>
      <c r="C665" s="44">
        <v>40</v>
      </c>
      <c r="D665" s="45">
        <v>7</v>
      </c>
      <c r="E665" s="45">
        <v>1</v>
      </c>
      <c r="F665" s="46">
        <v>1</v>
      </c>
      <c r="G665" s="47">
        <v>1</v>
      </c>
      <c r="H665" s="48">
        <v>5503</v>
      </c>
      <c r="I665" s="50">
        <v>621</v>
      </c>
      <c r="J665" s="50"/>
      <c r="K665" s="37">
        <v>372562000</v>
      </c>
      <c r="L665" s="37">
        <v>229040249.46000001</v>
      </c>
      <c r="M665" s="37">
        <f t="shared" si="67"/>
        <v>61.48</v>
      </c>
    </row>
    <row r="666" spans="1:13" s="35" customFormat="1" ht="100.8" x14ac:dyDescent="0.3">
      <c r="A666" s="27"/>
      <c r="B666" s="28" t="s">
        <v>164</v>
      </c>
      <c r="C666" s="44">
        <v>40</v>
      </c>
      <c r="D666" s="45">
        <v>7</v>
      </c>
      <c r="E666" s="45">
        <v>1</v>
      </c>
      <c r="F666" s="46">
        <v>1</v>
      </c>
      <c r="G666" s="47">
        <v>1</v>
      </c>
      <c r="H666" s="48">
        <v>5507</v>
      </c>
      <c r="I666" s="50"/>
      <c r="J666" s="50"/>
      <c r="K666" s="37">
        <f t="shared" ref="K666:L668" si="72">K667</f>
        <v>378000</v>
      </c>
      <c r="L666" s="37">
        <f t="shared" si="72"/>
        <v>192537.12</v>
      </c>
      <c r="M666" s="37">
        <f t="shared" si="67"/>
        <v>50.94</v>
      </c>
    </row>
    <row r="667" spans="1:13" s="35" customFormat="1" ht="33.6" x14ac:dyDescent="0.3">
      <c r="A667" s="27"/>
      <c r="B667" s="28" t="s">
        <v>287</v>
      </c>
      <c r="C667" s="44">
        <v>40</v>
      </c>
      <c r="D667" s="45">
        <v>7</v>
      </c>
      <c r="E667" s="45">
        <v>1</v>
      </c>
      <c r="F667" s="46">
        <v>1</v>
      </c>
      <c r="G667" s="47">
        <v>1</v>
      </c>
      <c r="H667" s="48">
        <v>5507</v>
      </c>
      <c r="I667" s="50">
        <v>600</v>
      </c>
      <c r="J667" s="50"/>
      <c r="K667" s="37">
        <f t="shared" si="72"/>
        <v>378000</v>
      </c>
      <c r="L667" s="37">
        <f t="shared" si="72"/>
        <v>192537.12</v>
      </c>
      <c r="M667" s="37">
        <f t="shared" si="67"/>
        <v>50.94</v>
      </c>
    </row>
    <row r="668" spans="1:13" s="35" customFormat="1" x14ac:dyDescent="0.3">
      <c r="A668" s="27"/>
      <c r="B668" s="28" t="s">
        <v>98</v>
      </c>
      <c r="C668" s="44">
        <v>40</v>
      </c>
      <c r="D668" s="45">
        <v>7</v>
      </c>
      <c r="E668" s="45">
        <v>1</v>
      </c>
      <c r="F668" s="46">
        <v>1</v>
      </c>
      <c r="G668" s="47">
        <v>1</v>
      </c>
      <c r="H668" s="48">
        <v>5507</v>
      </c>
      <c r="I668" s="50">
        <v>620</v>
      </c>
      <c r="J668" s="50"/>
      <c r="K668" s="37">
        <f t="shared" si="72"/>
        <v>378000</v>
      </c>
      <c r="L668" s="37">
        <f t="shared" si="72"/>
        <v>192537.12</v>
      </c>
      <c r="M668" s="37">
        <f t="shared" si="67"/>
        <v>50.94</v>
      </c>
    </row>
    <row r="669" spans="1:13" s="35" customFormat="1" x14ac:dyDescent="0.3">
      <c r="A669" s="27"/>
      <c r="B669" s="28" t="s">
        <v>99</v>
      </c>
      <c r="C669" s="44">
        <v>40</v>
      </c>
      <c r="D669" s="45">
        <v>7</v>
      </c>
      <c r="E669" s="45">
        <v>1</v>
      </c>
      <c r="F669" s="46">
        <v>1</v>
      </c>
      <c r="G669" s="47">
        <v>1</v>
      </c>
      <c r="H669" s="48">
        <v>5507</v>
      </c>
      <c r="I669" s="50">
        <v>622</v>
      </c>
      <c r="J669" s="50"/>
      <c r="K669" s="37">
        <v>378000</v>
      </c>
      <c r="L669" s="37">
        <v>192537.12</v>
      </c>
      <c r="M669" s="37">
        <f t="shared" si="67"/>
        <v>50.94</v>
      </c>
    </row>
    <row r="670" spans="1:13" s="35" customFormat="1" ht="84" x14ac:dyDescent="0.3">
      <c r="A670" s="27"/>
      <c r="B670" s="38" t="s">
        <v>165</v>
      </c>
      <c r="C670" s="44">
        <v>40</v>
      </c>
      <c r="D670" s="45">
        <v>7</v>
      </c>
      <c r="E670" s="45">
        <v>1</v>
      </c>
      <c r="F670" s="46">
        <v>1</v>
      </c>
      <c r="G670" s="47">
        <v>1</v>
      </c>
      <c r="H670" s="48">
        <v>5608</v>
      </c>
      <c r="I670" s="50"/>
      <c r="J670" s="50"/>
      <c r="K670" s="37">
        <f t="shared" ref="K670:L672" si="73">K671</f>
        <v>200000</v>
      </c>
      <c r="L670" s="37">
        <f t="shared" si="73"/>
        <v>200000</v>
      </c>
      <c r="M670" s="37">
        <f t="shared" si="67"/>
        <v>100</v>
      </c>
    </row>
    <row r="671" spans="1:13" s="35" customFormat="1" ht="33.6" x14ac:dyDescent="0.3">
      <c r="A671" s="27"/>
      <c r="B671" s="28" t="s">
        <v>287</v>
      </c>
      <c r="C671" s="44">
        <v>40</v>
      </c>
      <c r="D671" s="45">
        <v>7</v>
      </c>
      <c r="E671" s="45">
        <v>1</v>
      </c>
      <c r="F671" s="46">
        <v>1</v>
      </c>
      <c r="G671" s="47">
        <v>1</v>
      </c>
      <c r="H671" s="48">
        <v>5608</v>
      </c>
      <c r="I671" s="49">
        <v>600</v>
      </c>
      <c r="J671" s="49"/>
      <c r="K671" s="37">
        <f t="shared" si="73"/>
        <v>200000</v>
      </c>
      <c r="L671" s="37">
        <f t="shared" si="73"/>
        <v>200000</v>
      </c>
      <c r="M671" s="37">
        <f t="shared" si="67"/>
        <v>100</v>
      </c>
    </row>
    <row r="672" spans="1:13" s="35" customFormat="1" x14ac:dyDescent="0.3">
      <c r="A672" s="27"/>
      <c r="B672" s="28" t="s">
        <v>98</v>
      </c>
      <c r="C672" s="44">
        <v>40</v>
      </c>
      <c r="D672" s="45">
        <v>7</v>
      </c>
      <c r="E672" s="45">
        <v>1</v>
      </c>
      <c r="F672" s="46">
        <v>1</v>
      </c>
      <c r="G672" s="47">
        <v>1</v>
      </c>
      <c r="H672" s="48">
        <v>5608</v>
      </c>
      <c r="I672" s="49">
        <v>620</v>
      </c>
      <c r="J672" s="49"/>
      <c r="K672" s="37">
        <f t="shared" si="73"/>
        <v>200000</v>
      </c>
      <c r="L672" s="37">
        <f t="shared" si="73"/>
        <v>200000</v>
      </c>
      <c r="M672" s="37">
        <f t="shared" si="67"/>
        <v>100</v>
      </c>
    </row>
    <row r="673" spans="1:13" s="35" customFormat="1" x14ac:dyDescent="0.3">
      <c r="A673" s="27"/>
      <c r="B673" s="28" t="s">
        <v>99</v>
      </c>
      <c r="C673" s="44">
        <v>40</v>
      </c>
      <c r="D673" s="45">
        <v>7</v>
      </c>
      <c r="E673" s="45">
        <v>1</v>
      </c>
      <c r="F673" s="46">
        <v>1</v>
      </c>
      <c r="G673" s="47">
        <v>1</v>
      </c>
      <c r="H673" s="48">
        <v>5608</v>
      </c>
      <c r="I673" s="50">
        <v>622</v>
      </c>
      <c r="J673" s="50"/>
      <c r="K673" s="37">
        <v>200000</v>
      </c>
      <c r="L673" s="37">
        <v>200000</v>
      </c>
      <c r="M673" s="37">
        <f t="shared" si="67"/>
        <v>100</v>
      </c>
    </row>
    <row r="674" spans="1:13" s="35" customFormat="1" x14ac:dyDescent="0.3">
      <c r="A674" s="27"/>
      <c r="B674" s="36" t="s">
        <v>5</v>
      </c>
      <c r="C674" s="44">
        <v>40</v>
      </c>
      <c r="D674" s="45">
        <v>7</v>
      </c>
      <c r="E674" s="45">
        <v>2</v>
      </c>
      <c r="F674" s="46"/>
      <c r="G674" s="47"/>
      <c r="H674" s="48"/>
      <c r="I674" s="49">
        <v>0</v>
      </c>
      <c r="J674" s="49"/>
      <c r="K674" s="37">
        <f>K675+K742+K751+K778</f>
        <v>806995292.9799999</v>
      </c>
      <c r="L674" s="37">
        <f>L675+L742+L751+L778</f>
        <v>524553805.88999999</v>
      </c>
      <c r="M674" s="37">
        <f t="shared" si="67"/>
        <v>65</v>
      </c>
    </row>
    <row r="675" spans="1:13" s="35" customFormat="1" ht="33.6" x14ac:dyDescent="0.3">
      <c r="A675" s="27"/>
      <c r="B675" s="38" t="s">
        <v>257</v>
      </c>
      <c r="C675" s="44">
        <v>40</v>
      </c>
      <c r="D675" s="45">
        <v>7</v>
      </c>
      <c r="E675" s="45">
        <v>2</v>
      </c>
      <c r="F675" s="46">
        <v>1</v>
      </c>
      <c r="G675" s="47">
        <v>0</v>
      </c>
      <c r="H675" s="48">
        <v>0</v>
      </c>
      <c r="I675" s="49">
        <v>0</v>
      </c>
      <c r="J675" s="49"/>
      <c r="K675" s="37">
        <f>K676+K737+K726</f>
        <v>683744058.49999988</v>
      </c>
      <c r="L675" s="37">
        <f>L676+L737+L726</f>
        <v>440051223.86000001</v>
      </c>
      <c r="M675" s="37">
        <f t="shared" si="67"/>
        <v>64.36</v>
      </c>
    </row>
    <row r="676" spans="1:13" s="35" customFormat="1" ht="50.4" x14ac:dyDescent="0.3">
      <c r="A676" s="27"/>
      <c r="B676" s="38" t="s">
        <v>134</v>
      </c>
      <c r="C676" s="44">
        <v>40</v>
      </c>
      <c r="D676" s="45">
        <v>7</v>
      </c>
      <c r="E676" s="45">
        <v>2</v>
      </c>
      <c r="F676" s="46">
        <v>1</v>
      </c>
      <c r="G676" s="47">
        <v>1</v>
      </c>
      <c r="H676" s="48">
        <v>0</v>
      </c>
      <c r="I676" s="49">
        <v>0</v>
      </c>
      <c r="J676" s="49"/>
      <c r="K676" s="37">
        <f>K677+K683+K690+K698+K702+K706+K710+K714+K720+K694</f>
        <v>682508558.49999988</v>
      </c>
      <c r="L676" s="37">
        <f>L677+L683+L690+L698+L702+L706+L710+L714+L720+L694</f>
        <v>439162383.86000001</v>
      </c>
      <c r="M676" s="37">
        <f t="shared" si="67"/>
        <v>64.349999999999994</v>
      </c>
    </row>
    <row r="677" spans="1:13" s="35" customFormat="1" ht="67.2" x14ac:dyDescent="0.3">
      <c r="A677" s="27"/>
      <c r="B677" s="38" t="s">
        <v>143</v>
      </c>
      <c r="C677" s="44">
        <v>40</v>
      </c>
      <c r="D677" s="45">
        <v>7</v>
      </c>
      <c r="E677" s="45">
        <v>2</v>
      </c>
      <c r="F677" s="46">
        <v>1</v>
      </c>
      <c r="G677" s="47">
        <v>1</v>
      </c>
      <c r="H677" s="48">
        <v>59</v>
      </c>
      <c r="I677" s="49">
        <v>0</v>
      </c>
      <c r="J677" s="49"/>
      <c r="K677" s="37">
        <f>K678</f>
        <v>85487100</v>
      </c>
      <c r="L677" s="37">
        <f>L678</f>
        <v>62287420.599999994</v>
      </c>
      <c r="M677" s="37">
        <f t="shared" si="67"/>
        <v>72.86</v>
      </c>
    </row>
    <row r="678" spans="1:13" s="35" customFormat="1" ht="33.6" x14ac:dyDescent="0.3">
      <c r="A678" s="27"/>
      <c r="B678" s="28" t="s">
        <v>287</v>
      </c>
      <c r="C678" s="44">
        <v>40</v>
      </c>
      <c r="D678" s="45">
        <v>7</v>
      </c>
      <c r="E678" s="45">
        <v>2</v>
      </c>
      <c r="F678" s="46">
        <v>1</v>
      </c>
      <c r="G678" s="47">
        <v>1</v>
      </c>
      <c r="H678" s="48">
        <v>59</v>
      </c>
      <c r="I678" s="49">
        <v>600</v>
      </c>
      <c r="J678" s="49"/>
      <c r="K678" s="37">
        <f>K679+K681</f>
        <v>85487100</v>
      </c>
      <c r="L678" s="37">
        <f>L679+L681</f>
        <v>62287420.599999994</v>
      </c>
      <c r="M678" s="37">
        <f t="shared" si="67"/>
        <v>72.86</v>
      </c>
    </row>
    <row r="679" spans="1:13" s="35" customFormat="1" x14ac:dyDescent="0.3">
      <c r="A679" s="27"/>
      <c r="B679" s="28" t="s">
        <v>131</v>
      </c>
      <c r="C679" s="44">
        <v>40</v>
      </c>
      <c r="D679" s="45">
        <v>7</v>
      </c>
      <c r="E679" s="45">
        <v>2</v>
      </c>
      <c r="F679" s="46">
        <v>1</v>
      </c>
      <c r="G679" s="47">
        <v>1</v>
      </c>
      <c r="H679" s="48">
        <v>59</v>
      </c>
      <c r="I679" s="49">
        <v>610</v>
      </c>
      <c r="J679" s="49"/>
      <c r="K679" s="37">
        <f>K680</f>
        <v>52131700</v>
      </c>
      <c r="L679" s="37">
        <f>L680</f>
        <v>40059673.119999997</v>
      </c>
      <c r="M679" s="37">
        <f t="shared" si="67"/>
        <v>76.84</v>
      </c>
    </row>
    <row r="680" spans="1:13" s="35" customFormat="1" ht="50.4" x14ac:dyDescent="0.3">
      <c r="A680" s="27"/>
      <c r="B680" s="28" t="s">
        <v>102</v>
      </c>
      <c r="C680" s="44">
        <v>40</v>
      </c>
      <c r="D680" s="45">
        <v>7</v>
      </c>
      <c r="E680" s="45">
        <v>2</v>
      </c>
      <c r="F680" s="46">
        <v>1</v>
      </c>
      <c r="G680" s="47">
        <v>1</v>
      </c>
      <c r="H680" s="48">
        <v>59</v>
      </c>
      <c r="I680" s="50">
        <v>611</v>
      </c>
      <c r="J680" s="50"/>
      <c r="K680" s="37">
        <v>52131700</v>
      </c>
      <c r="L680" s="37">
        <v>40059673.119999997</v>
      </c>
      <c r="M680" s="37">
        <f t="shared" si="67"/>
        <v>76.84</v>
      </c>
    </row>
    <row r="681" spans="1:13" s="35" customFormat="1" x14ac:dyDescent="0.3">
      <c r="A681" s="27"/>
      <c r="B681" s="28" t="s">
        <v>98</v>
      </c>
      <c r="C681" s="44">
        <v>40</v>
      </c>
      <c r="D681" s="45">
        <v>7</v>
      </c>
      <c r="E681" s="45">
        <v>2</v>
      </c>
      <c r="F681" s="46">
        <v>1</v>
      </c>
      <c r="G681" s="47">
        <v>1</v>
      </c>
      <c r="H681" s="48">
        <v>59</v>
      </c>
      <c r="I681" s="49">
        <v>620</v>
      </c>
      <c r="J681" s="49"/>
      <c r="K681" s="37">
        <f>K682</f>
        <v>33355400</v>
      </c>
      <c r="L681" s="37">
        <f>L682</f>
        <v>22227747.48</v>
      </c>
      <c r="M681" s="37">
        <f t="shared" si="67"/>
        <v>66.64</v>
      </c>
    </row>
    <row r="682" spans="1:13" s="35" customFormat="1" ht="50.4" x14ac:dyDescent="0.3">
      <c r="A682" s="27"/>
      <c r="B682" s="28" t="s">
        <v>4</v>
      </c>
      <c r="C682" s="44">
        <v>40</v>
      </c>
      <c r="D682" s="45">
        <v>7</v>
      </c>
      <c r="E682" s="45">
        <v>2</v>
      </c>
      <c r="F682" s="46">
        <v>1</v>
      </c>
      <c r="G682" s="47">
        <v>1</v>
      </c>
      <c r="H682" s="48">
        <v>59</v>
      </c>
      <c r="I682" s="50">
        <v>621</v>
      </c>
      <c r="J682" s="50"/>
      <c r="K682" s="37">
        <v>33355400</v>
      </c>
      <c r="L682" s="37">
        <v>22227747.48</v>
      </c>
      <c r="M682" s="37">
        <f t="shared" si="67"/>
        <v>66.64</v>
      </c>
    </row>
    <row r="683" spans="1:13" s="35" customFormat="1" ht="100.8" x14ac:dyDescent="0.3">
      <c r="A683" s="27"/>
      <c r="B683" s="38" t="s">
        <v>86</v>
      </c>
      <c r="C683" s="44">
        <v>40</v>
      </c>
      <c r="D683" s="45">
        <v>7</v>
      </c>
      <c r="E683" s="45">
        <v>2</v>
      </c>
      <c r="F683" s="46">
        <v>1</v>
      </c>
      <c r="G683" s="47">
        <v>1</v>
      </c>
      <c r="H683" s="48">
        <v>2102</v>
      </c>
      <c r="I683" s="49">
        <v>0</v>
      </c>
      <c r="J683" s="49"/>
      <c r="K683" s="37">
        <f>K684+K687</f>
        <v>3734575.65</v>
      </c>
      <c r="L683" s="37">
        <f>L684+L687</f>
        <v>2444221.37</v>
      </c>
      <c r="M683" s="37">
        <f t="shared" si="67"/>
        <v>65.45</v>
      </c>
    </row>
    <row r="684" spans="1:13" s="35" customFormat="1" x14ac:dyDescent="0.3">
      <c r="A684" s="27"/>
      <c r="B684" s="28" t="s">
        <v>302</v>
      </c>
      <c r="C684" s="44">
        <v>40</v>
      </c>
      <c r="D684" s="45">
        <v>7</v>
      </c>
      <c r="E684" s="45">
        <v>2</v>
      </c>
      <c r="F684" s="46">
        <v>1</v>
      </c>
      <c r="G684" s="47">
        <v>1</v>
      </c>
      <c r="H684" s="48">
        <v>2102</v>
      </c>
      <c r="I684" s="49">
        <v>200</v>
      </c>
      <c r="J684" s="49"/>
      <c r="K684" s="37">
        <f>K685</f>
        <v>2019575.65</v>
      </c>
      <c r="L684" s="37">
        <f>L685</f>
        <v>1264689.3700000001</v>
      </c>
      <c r="M684" s="37">
        <f t="shared" si="67"/>
        <v>62.62</v>
      </c>
    </row>
    <row r="685" spans="1:13" s="35" customFormat="1" ht="33.6" x14ac:dyDescent="0.3">
      <c r="A685" s="27"/>
      <c r="B685" s="28" t="s">
        <v>303</v>
      </c>
      <c r="C685" s="44">
        <v>40</v>
      </c>
      <c r="D685" s="45">
        <v>7</v>
      </c>
      <c r="E685" s="45">
        <v>2</v>
      </c>
      <c r="F685" s="46">
        <v>1</v>
      </c>
      <c r="G685" s="47">
        <v>1</v>
      </c>
      <c r="H685" s="48">
        <v>2102</v>
      </c>
      <c r="I685" s="49">
        <v>240</v>
      </c>
      <c r="J685" s="49"/>
      <c r="K685" s="37">
        <f>K686</f>
        <v>2019575.65</v>
      </c>
      <c r="L685" s="37">
        <f>L686</f>
        <v>1264689.3700000001</v>
      </c>
      <c r="M685" s="37">
        <f t="shared" si="67"/>
        <v>62.62</v>
      </c>
    </row>
    <row r="686" spans="1:13" s="35" customFormat="1" ht="33.6" x14ac:dyDescent="0.3">
      <c r="A686" s="27"/>
      <c r="B686" s="28" t="s">
        <v>57</v>
      </c>
      <c r="C686" s="44">
        <v>40</v>
      </c>
      <c r="D686" s="45">
        <v>7</v>
      </c>
      <c r="E686" s="45">
        <v>2</v>
      </c>
      <c r="F686" s="46">
        <v>1</v>
      </c>
      <c r="G686" s="47">
        <v>1</v>
      </c>
      <c r="H686" s="48">
        <v>2102</v>
      </c>
      <c r="I686" s="50">
        <v>243</v>
      </c>
      <c r="J686" s="50"/>
      <c r="K686" s="37">
        <v>2019575.65</v>
      </c>
      <c r="L686" s="37">
        <v>1264689.3700000001</v>
      </c>
      <c r="M686" s="37">
        <f t="shared" si="67"/>
        <v>62.62</v>
      </c>
    </row>
    <row r="687" spans="1:13" s="35" customFormat="1" ht="33.6" x14ac:dyDescent="0.3">
      <c r="A687" s="27"/>
      <c r="B687" s="28" t="s">
        <v>287</v>
      </c>
      <c r="C687" s="44">
        <v>40</v>
      </c>
      <c r="D687" s="45">
        <v>7</v>
      </c>
      <c r="E687" s="45">
        <v>2</v>
      </c>
      <c r="F687" s="46">
        <v>1</v>
      </c>
      <c r="G687" s="47">
        <v>1</v>
      </c>
      <c r="H687" s="48">
        <v>2102</v>
      </c>
      <c r="I687" s="50">
        <v>600</v>
      </c>
      <c r="J687" s="50"/>
      <c r="K687" s="37">
        <f>K688</f>
        <v>1715000</v>
      </c>
      <c r="L687" s="37">
        <f>L688</f>
        <v>1179532</v>
      </c>
      <c r="M687" s="37">
        <f t="shared" si="67"/>
        <v>68.78</v>
      </c>
    </row>
    <row r="688" spans="1:13" s="35" customFormat="1" x14ac:dyDescent="0.3">
      <c r="A688" s="27"/>
      <c r="B688" s="28" t="s">
        <v>131</v>
      </c>
      <c r="C688" s="44">
        <v>40</v>
      </c>
      <c r="D688" s="45">
        <v>7</v>
      </c>
      <c r="E688" s="45">
        <v>2</v>
      </c>
      <c r="F688" s="46">
        <v>1</v>
      </c>
      <c r="G688" s="47">
        <v>1</v>
      </c>
      <c r="H688" s="48">
        <v>2102</v>
      </c>
      <c r="I688" s="50">
        <v>610</v>
      </c>
      <c r="J688" s="50"/>
      <c r="K688" s="37">
        <f>K689</f>
        <v>1715000</v>
      </c>
      <c r="L688" s="37">
        <f>L689</f>
        <v>1179532</v>
      </c>
      <c r="M688" s="37">
        <f t="shared" si="67"/>
        <v>68.78</v>
      </c>
    </row>
    <row r="689" spans="1:13" s="35" customFormat="1" x14ac:dyDescent="0.3">
      <c r="A689" s="27"/>
      <c r="B689" s="28" t="s">
        <v>97</v>
      </c>
      <c r="C689" s="44">
        <v>40</v>
      </c>
      <c r="D689" s="45">
        <v>7</v>
      </c>
      <c r="E689" s="45">
        <v>2</v>
      </c>
      <c r="F689" s="46">
        <v>1</v>
      </c>
      <c r="G689" s="47">
        <v>1</v>
      </c>
      <c r="H689" s="48">
        <v>2102</v>
      </c>
      <c r="I689" s="50">
        <v>612</v>
      </c>
      <c r="J689" s="50"/>
      <c r="K689" s="37">
        <v>1715000</v>
      </c>
      <c r="L689" s="37">
        <v>1179532</v>
      </c>
      <c r="M689" s="37">
        <f t="shared" si="67"/>
        <v>68.78</v>
      </c>
    </row>
    <row r="690" spans="1:13" s="35" customFormat="1" ht="84" x14ac:dyDescent="0.3">
      <c r="A690" s="27"/>
      <c r="B690" s="38" t="s">
        <v>6</v>
      </c>
      <c r="C690" s="44">
        <v>40</v>
      </c>
      <c r="D690" s="45">
        <v>7</v>
      </c>
      <c r="E690" s="45">
        <v>2</v>
      </c>
      <c r="F690" s="46">
        <v>1</v>
      </c>
      <c r="G690" s="47">
        <v>1</v>
      </c>
      <c r="H690" s="48">
        <v>5431</v>
      </c>
      <c r="I690" s="49">
        <v>0</v>
      </c>
      <c r="J690" s="49"/>
      <c r="K690" s="37">
        <f t="shared" ref="K690:L692" si="74">K691</f>
        <v>7280289.8700000001</v>
      </c>
      <c r="L690" s="37">
        <f t="shared" si="74"/>
        <v>5391070.96</v>
      </c>
      <c r="M690" s="37">
        <f t="shared" si="67"/>
        <v>74.05</v>
      </c>
    </row>
    <row r="691" spans="1:13" s="35" customFormat="1" x14ac:dyDescent="0.3">
      <c r="A691" s="27"/>
      <c r="B691" s="28" t="s">
        <v>302</v>
      </c>
      <c r="C691" s="44">
        <v>40</v>
      </c>
      <c r="D691" s="45">
        <v>7</v>
      </c>
      <c r="E691" s="45">
        <v>2</v>
      </c>
      <c r="F691" s="46">
        <v>1</v>
      </c>
      <c r="G691" s="47">
        <v>1</v>
      </c>
      <c r="H691" s="48">
        <v>5431</v>
      </c>
      <c r="I691" s="49">
        <v>200</v>
      </c>
      <c r="J691" s="49"/>
      <c r="K691" s="37">
        <f t="shared" si="74"/>
        <v>7280289.8700000001</v>
      </c>
      <c r="L691" s="37">
        <f t="shared" si="74"/>
        <v>5391070.96</v>
      </c>
      <c r="M691" s="37">
        <f t="shared" si="67"/>
        <v>74.05</v>
      </c>
    </row>
    <row r="692" spans="1:13" s="35" customFormat="1" ht="33.6" x14ac:dyDescent="0.3">
      <c r="A692" s="27"/>
      <c r="B692" s="28" t="s">
        <v>303</v>
      </c>
      <c r="C692" s="44">
        <v>40</v>
      </c>
      <c r="D692" s="45">
        <v>7</v>
      </c>
      <c r="E692" s="45">
        <v>2</v>
      </c>
      <c r="F692" s="46">
        <v>1</v>
      </c>
      <c r="G692" s="47">
        <v>1</v>
      </c>
      <c r="H692" s="48">
        <v>5431</v>
      </c>
      <c r="I692" s="49">
        <v>240</v>
      </c>
      <c r="J692" s="49"/>
      <c r="K692" s="37">
        <f t="shared" si="74"/>
        <v>7280289.8700000001</v>
      </c>
      <c r="L692" s="37">
        <f t="shared" si="74"/>
        <v>5391070.96</v>
      </c>
      <c r="M692" s="37">
        <f t="shared" si="67"/>
        <v>74.05</v>
      </c>
    </row>
    <row r="693" spans="1:13" s="35" customFormat="1" ht="33.6" x14ac:dyDescent="0.3">
      <c r="A693" s="27"/>
      <c r="B693" s="28" t="s">
        <v>57</v>
      </c>
      <c r="C693" s="44">
        <v>40</v>
      </c>
      <c r="D693" s="45">
        <v>7</v>
      </c>
      <c r="E693" s="45">
        <v>2</v>
      </c>
      <c r="F693" s="46">
        <v>1</v>
      </c>
      <c r="G693" s="47">
        <v>1</v>
      </c>
      <c r="H693" s="48">
        <v>5431</v>
      </c>
      <c r="I693" s="50">
        <v>243</v>
      </c>
      <c r="J693" s="50"/>
      <c r="K693" s="37">
        <v>7280289.8700000001</v>
      </c>
      <c r="L693" s="37">
        <v>5391070.96</v>
      </c>
      <c r="M693" s="37">
        <f t="shared" si="67"/>
        <v>74.05</v>
      </c>
    </row>
    <row r="694" spans="1:13" s="35" customFormat="1" ht="84" x14ac:dyDescent="0.3">
      <c r="A694" s="27"/>
      <c r="B694" s="28" t="s">
        <v>166</v>
      </c>
      <c r="C694" s="44">
        <v>40</v>
      </c>
      <c r="D694" s="45">
        <v>7</v>
      </c>
      <c r="E694" s="45">
        <v>2</v>
      </c>
      <c r="F694" s="46">
        <v>1</v>
      </c>
      <c r="G694" s="47">
        <v>1</v>
      </c>
      <c r="H694" s="48">
        <v>5448</v>
      </c>
      <c r="I694" s="50"/>
      <c r="J694" s="50"/>
      <c r="K694" s="37">
        <f t="shared" ref="K694:L696" si="75">K695</f>
        <v>2963736.18</v>
      </c>
      <c r="L694" s="37">
        <f t="shared" si="75"/>
        <v>2963736.18</v>
      </c>
      <c r="M694" s="37">
        <f t="shared" si="67"/>
        <v>100</v>
      </c>
    </row>
    <row r="695" spans="1:13" s="35" customFormat="1" x14ac:dyDescent="0.3">
      <c r="A695" s="27"/>
      <c r="B695" s="28" t="s">
        <v>302</v>
      </c>
      <c r="C695" s="44">
        <v>40</v>
      </c>
      <c r="D695" s="45">
        <v>7</v>
      </c>
      <c r="E695" s="45">
        <v>2</v>
      </c>
      <c r="F695" s="46">
        <v>1</v>
      </c>
      <c r="G695" s="47">
        <v>1</v>
      </c>
      <c r="H695" s="48">
        <v>5448</v>
      </c>
      <c r="I695" s="50">
        <v>200</v>
      </c>
      <c r="J695" s="50"/>
      <c r="K695" s="37">
        <f t="shared" si="75"/>
        <v>2963736.18</v>
      </c>
      <c r="L695" s="37">
        <f t="shared" si="75"/>
        <v>2963736.18</v>
      </c>
      <c r="M695" s="37">
        <f t="shared" si="67"/>
        <v>100</v>
      </c>
    </row>
    <row r="696" spans="1:13" s="35" customFormat="1" ht="33.6" x14ac:dyDescent="0.3">
      <c r="A696" s="27"/>
      <c r="B696" s="28" t="s">
        <v>303</v>
      </c>
      <c r="C696" s="44">
        <v>40</v>
      </c>
      <c r="D696" s="45">
        <v>7</v>
      </c>
      <c r="E696" s="45">
        <v>2</v>
      </c>
      <c r="F696" s="46">
        <v>1</v>
      </c>
      <c r="G696" s="47">
        <v>1</v>
      </c>
      <c r="H696" s="48">
        <v>5448</v>
      </c>
      <c r="I696" s="50">
        <v>240</v>
      </c>
      <c r="J696" s="50"/>
      <c r="K696" s="37">
        <f t="shared" si="75"/>
        <v>2963736.18</v>
      </c>
      <c r="L696" s="37">
        <f t="shared" si="75"/>
        <v>2963736.18</v>
      </c>
      <c r="M696" s="37">
        <f t="shared" si="67"/>
        <v>100</v>
      </c>
    </row>
    <row r="697" spans="1:13" s="35" customFormat="1" ht="33.6" x14ac:dyDescent="0.3">
      <c r="A697" s="27"/>
      <c r="B697" s="28" t="s">
        <v>57</v>
      </c>
      <c r="C697" s="44">
        <v>40</v>
      </c>
      <c r="D697" s="45">
        <v>7</v>
      </c>
      <c r="E697" s="45">
        <v>2</v>
      </c>
      <c r="F697" s="46">
        <v>1</v>
      </c>
      <c r="G697" s="47">
        <v>1</v>
      </c>
      <c r="H697" s="48">
        <v>5448</v>
      </c>
      <c r="I697" s="50">
        <v>243</v>
      </c>
      <c r="J697" s="50"/>
      <c r="K697" s="37">
        <v>2963736.18</v>
      </c>
      <c r="L697" s="37">
        <v>2963736.18</v>
      </c>
      <c r="M697" s="37">
        <f t="shared" si="67"/>
        <v>100</v>
      </c>
    </row>
    <row r="698" spans="1:13" s="35" customFormat="1" ht="134.4" x14ac:dyDescent="0.3">
      <c r="A698" s="27"/>
      <c r="B698" s="38" t="s">
        <v>7</v>
      </c>
      <c r="C698" s="44">
        <v>40</v>
      </c>
      <c r="D698" s="45">
        <v>7</v>
      </c>
      <c r="E698" s="45">
        <v>2</v>
      </c>
      <c r="F698" s="46">
        <v>1</v>
      </c>
      <c r="G698" s="47">
        <v>1</v>
      </c>
      <c r="H698" s="48">
        <v>5471</v>
      </c>
      <c r="I698" s="49">
        <v>0</v>
      </c>
      <c r="J698" s="49"/>
      <c r="K698" s="37">
        <f t="shared" ref="K698:L700" si="76">K699</f>
        <v>5002600</v>
      </c>
      <c r="L698" s="37">
        <f t="shared" si="76"/>
        <v>1664100</v>
      </c>
      <c r="M698" s="37">
        <f t="shared" ref="M698:M777" si="77">ROUND(L698/K698*100,2)</f>
        <v>33.26</v>
      </c>
    </row>
    <row r="699" spans="1:13" s="35" customFormat="1" ht="33.6" x14ac:dyDescent="0.3">
      <c r="A699" s="27"/>
      <c r="B699" s="28" t="s">
        <v>287</v>
      </c>
      <c r="C699" s="44">
        <v>40</v>
      </c>
      <c r="D699" s="45">
        <v>7</v>
      </c>
      <c r="E699" s="45">
        <v>2</v>
      </c>
      <c r="F699" s="46">
        <v>1</v>
      </c>
      <c r="G699" s="47">
        <v>1</v>
      </c>
      <c r="H699" s="48">
        <v>5471</v>
      </c>
      <c r="I699" s="49">
        <v>600</v>
      </c>
      <c r="J699" s="49"/>
      <c r="K699" s="37">
        <f t="shared" si="76"/>
        <v>5002600</v>
      </c>
      <c r="L699" s="37">
        <f t="shared" si="76"/>
        <v>1664100</v>
      </c>
      <c r="M699" s="37">
        <f t="shared" si="77"/>
        <v>33.26</v>
      </c>
    </row>
    <row r="700" spans="1:13" s="35" customFormat="1" x14ac:dyDescent="0.3">
      <c r="A700" s="27"/>
      <c r="B700" s="28" t="s">
        <v>98</v>
      </c>
      <c r="C700" s="44">
        <v>40</v>
      </c>
      <c r="D700" s="45">
        <v>7</v>
      </c>
      <c r="E700" s="45">
        <v>2</v>
      </c>
      <c r="F700" s="46">
        <v>1</v>
      </c>
      <c r="G700" s="47">
        <v>1</v>
      </c>
      <c r="H700" s="48">
        <v>5471</v>
      </c>
      <c r="I700" s="49">
        <v>620</v>
      </c>
      <c r="J700" s="49"/>
      <c r="K700" s="37">
        <f t="shared" si="76"/>
        <v>5002600</v>
      </c>
      <c r="L700" s="37">
        <f t="shared" si="76"/>
        <v>1664100</v>
      </c>
      <c r="M700" s="37">
        <f t="shared" si="77"/>
        <v>33.26</v>
      </c>
    </row>
    <row r="701" spans="1:13" s="35" customFormat="1" ht="50.4" x14ac:dyDescent="0.3">
      <c r="A701" s="27"/>
      <c r="B701" s="28" t="s">
        <v>4</v>
      </c>
      <c r="C701" s="44">
        <v>40</v>
      </c>
      <c r="D701" s="45">
        <v>7</v>
      </c>
      <c r="E701" s="45">
        <v>2</v>
      </c>
      <c r="F701" s="46">
        <v>1</v>
      </c>
      <c r="G701" s="47">
        <v>1</v>
      </c>
      <c r="H701" s="48">
        <v>5471</v>
      </c>
      <c r="I701" s="50">
        <v>621</v>
      </c>
      <c r="J701" s="50"/>
      <c r="K701" s="37">
        <v>5002600</v>
      </c>
      <c r="L701" s="37">
        <v>1664100</v>
      </c>
      <c r="M701" s="37">
        <f t="shared" si="77"/>
        <v>33.26</v>
      </c>
    </row>
    <row r="702" spans="1:13" s="35" customFormat="1" ht="67.2" x14ac:dyDescent="0.3">
      <c r="A702" s="27"/>
      <c r="B702" s="38" t="s">
        <v>8</v>
      </c>
      <c r="C702" s="44">
        <v>40</v>
      </c>
      <c r="D702" s="45">
        <v>7</v>
      </c>
      <c r="E702" s="45">
        <v>2</v>
      </c>
      <c r="F702" s="46">
        <v>1</v>
      </c>
      <c r="G702" s="47">
        <v>1</v>
      </c>
      <c r="H702" s="48">
        <v>5502</v>
      </c>
      <c r="I702" s="49">
        <v>0</v>
      </c>
      <c r="J702" s="49"/>
      <c r="K702" s="37">
        <f t="shared" ref="K702:L704" si="78">K703</f>
        <v>524254000</v>
      </c>
      <c r="L702" s="37">
        <f t="shared" si="78"/>
        <v>337813567.47000003</v>
      </c>
      <c r="M702" s="37">
        <f t="shared" si="77"/>
        <v>64.44</v>
      </c>
    </row>
    <row r="703" spans="1:13" s="35" customFormat="1" ht="33.6" x14ac:dyDescent="0.3">
      <c r="A703" s="27"/>
      <c r="B703" s="28" t="s">
        <v>287</v>
      </c>
      <c r="C703" s="44">
        <v>40</v>
      </c>
      <c r="D703" s="45">
        <v>7</v>
      </c>
      <c r="E703" s="45">
        <v>2</v>
      </c>
      <c r="F703" s="46">
        <v>1</v>
      </c>
      <c r="G703" s="47">
        <v>1</v>
      </c>
      <c r="H703" s="48">
        <v>5502</v>
      </c>
      <c r="I703" s="49">
        <v>600</v>
      </c>
      <c r="J703" s="49"/>
      <c r="K703" s="37">
        <f t="shared" si="78"/>
        <v>524254000</v>
      </c>
      <c r="L703" s="37">
        <f t="shared" si="78"/>
        <v>337813567.47000003</v>
      </c>
      <c r="M703" s="37">
        <f t="shared" si="77"/>
        <v>64.44</v>
      </c>
    </row>
    <row r="704" spans="1:13" s="35" customFormat="1" x14ac:dyDescent="0.3">
      <c r="A704" s="27"/>
      <c r="B704" s="28" t="s">
        <v>131</v>
      </c>
      <c r="C704" s="44">
        <v>40</v>
      </c>
      <c r="D704" s="45">
        <v>7</v>
      </c>
      <c r="E704" s="45">
        <v>2</v>
      </c>
      <c r="F704" s="46">
        <v>1</v>
      </c>
      <c r="G704" s="47">
        <v>1</v>
      </c>
      <c r="H704" s="48">
        <v>5502</v>
      </c>
      <c r="I704" s="49">
        <v>610</v>
      </c>
      <c r="J704" s="49"/>
      <c r="K704" s="37">
        <f t="shared" si="78"/>
        <v>524254000</v>
      </c>
      <c r="L704" s="37">
        <f t="shared" si="78"/>
        <v>337813567.47000003</v>
      </c>
      <c r="M704" s="37">
        <f t="shared" si="77"/>
        <v>64.44</v>
      </c>
    </row>
    <row r="705" spans="1:13" s="35" customFormat="1" ht="50.4" x14ac:dyDescent="0.3">
      <c r="A705" s="27"/>
      <c r="B705" s="28" t="s">
        <v>102</v>
      </c>
      <c r="C705" s="44">
        <v>40</v>
      </c>
      <c r="D705" s="45">
        <v>7</v>
      </c>
      <c r="E705" s="45">
        <v>2</v>
      </c>
      <c r="F705" s="46">
        <v>1</v>
      </c>
      <c r="G705" s="47">
        <v>1</v>
      </c>
      <c r="H705" s="48">
        <v>5502</v>
      </c>
      <c r="I705" s="50">
        <v>611</v>
      </c>
      <c r="J705" s="50"/>
      <c r="K705" s="37">
        <v>524254000</v>
      </c>
      <c r="L705" s="37">
        <v>337813567.47000003</v>
      </c>
      <c r="M705" s="37">
        <f t="shared" si="77"/>
        <v>64.44</v>
      </c>
    </row>
    <row r="706" spans="1:13" s="35" customFormat="1" ht="117.6" x14ac:dyDescent="0.3">
      <c r="A706" s="27"/>
      <c r="B706" s="38" t="s">
        <v>9</v>
      </c>
      <c r="C706" s="44">
        <v>40</v>
      </c>
      <c r="D706" s="45">
        <v>7</v>
      </c>
      <c r="E706" s="45">
        <v>2</v>
      </c>
      <c r="F706" s="46">
        <v>1</v>
      </c>
      <c r="G706" s="47">
        <v>1</v>
      </c>
      <c r="H706" s="48">
        <v>5504</v>
      </c>
      <c r="I706" s="49">
        <v>0</v>
      </c>
      <c r="J706" s="49"/>
      <c r="K706" s="37">
        <f t="shared" ref="K706:L708" si="79">K707</f>
        <v>50201900</v>
      </c>
      <c r="L706" s="37">
        <f t="shared" si="79"/>
        <v>23900706</v>
      </c>
      <c r="M706" s="37">
        <f t="shared" si="77"/>
        <v>47.61</v>
      </c>
    </row>
    <row r="707" spans="1:13" s="35" customFormat="1" ht="33.6" x14ac:dyDescent="0.3">
      <c r="A707" s="27"/>
      <c r="B707" s="28" t="s">
        <v>287</v>
      </c>
      <c r="C707" s="44">
        <v>40</v>
      </c>
      <c r="D707" s="45">
        <v>7</v>
      </c>
      <c r="E707" s="45">
        <v>2</v>
      </c>
      <c r="F707" s="46">
        <v>1</v>
      </c>
      <c r="G707" s="47">
        <v>1</v>
      </c>
      <c r="H707" s="48">
        <v>5504</v>
      </c>
      <c r="I707" s="49">
        <v>600</v>
      </c>
      <c r="J707" s="49"/>
      <c r="K707" s="37">
        <f t="shared" si="79"/>
        <v>50201900</v>
      </c>
      <c r="L707" s="37">
        <f t="shared" si="79"/>
        <v>23900706</v>
      </c>
      <c r="M707" s="37">
        <f t="shared" si="77"/>
        <v>47.61</v>
      </c>
    </row>
    <row r="708" spans="1:13" s="35" customFormat="1" x14ac:dyDescent="0.3">
      <c r="A708" s="27"/>
      <c r="B708" s="28" t="s">
        <v>131</v>
      </c>
      <c r="C708" s="44">
        <v>40</v>
      </c>
      <c r="D708" s="45">
        <v>7</v>
      </c>
      <c r="E708" s="45">
        <v>2</v>
      </c>
      <c r="F708" s="46">
        <v>1</v>
      </c>
      <c r="G708" s="47">
        <v>1</v>
      </c>
      <c r="H708" s="48">
        <v>5504</v>
      </c>
      <c r="I708" s="49">
        <v>610</v>
      </c>
      <c r="J708" s="49"/>
      <c r="K708" s="37">
        <f t="shared" si="79"/>
        <v>50201900</v>
      </c>
      <c r="L708" s="37">
        <f t="shared" si="79"/>
        <v>23900706</v>
      </c>
      <c r="M708" s="37">
        <f t="shared" si="77"/>
        <v>47.61</v>
      </c>
    </row>
    <row r="709" spans="1:13" s="35" customFormat="1" ht="50.4" x14ac:dyDescent="0.3">
      <c r="A709" s="27"/>
      <c r="B709" s="28" t="s">
        <v>102</v>
      </c>
      <c r="C709" s="44">
        <v>40</v>
      </c>
      <c r="D709" s="45">
        <v>7</v>
      </c>
      <c r="E709" s="45">
        <v>2</v>
      </c>
      <c r="F709" s="46">
        <v>1</v>
      </c>
      <c r="G709" s="47">
        <v>1</v>
      </c>
      <c r="H709" s="48">
        <v>5504</v>
      </c>
      <c r="I709" s="50">
        <v>611</v>
      </c>
      <c r="J709" s="50"/>
      <c r="K709" s="37">
        <v>50201900</v>
      </c>
      <c r="L709" s="37">
        <v>23900706</v>
      </c>
      <c r="M709" s="37">
        <f t="shared" si="77"/>
        <v>47.61</v>
      </c>
    </row>
    <row r="710" spans="1:13" s="35" customFormat="1" ht="84" x14ac:dyDescent="0.3">
      <c r="A710" s="27"/>
      <c r="B710" s="38" t="s">
        <v>10</v>
      </c>
      <c r="C710" s="44">
        <v>40</v>
      </c>
      <c r="D710" s="45">
        <v>7</v>
      </c>
      <c r="E710" s="45">
        <v>2</v>
      </c>
      <c r="F710" s="46">
        <v>1</v>
      </c>
      <c r="G710" s="47">
        <v>1</v>
      </c>
      <c r="H710" s="48">
        <v>5506</v>
      </c>
      <c r="I710" s="49">
        <v>0</v>
      </c>
      <c r="J710" s="49"/>
      <c r="K710" s="37">
        <f t="shared" ref="K710:L712" si="80">K711</f>
        <v>502000</v>
      </c>
      <c r="L710" s="37">
        <f t="shared" si="80"/>
        <v>334656</v>
      </c>
      <c r="M710" s="37">
        <f t="shared" si="77"/>
        <v>66.66</v>
      </c>
    </row>
    <row r="711" spans="1:13" s="35" customFormat="1" ht="33.6" x14ac:dyDescent="0.3">
      <c r="A711" s="27"/>
      <c r="B711" s="28" t="s">
        <v>287</v>
      </c>
      <c r="C711" s="44">
        <v>40</v>
      </c>
      <c r="D711" s="45">
        <v>7</v>
      </c>
      <c r="E711" s="45">
        <v>2</v>
      </c>
      <c r="F711" s="46">
        <v>1</v>
      </c>
      <c r="G711" s="47">
        <v>1</v>
      </c>
      <c r="H711" s="48">
        <v>5506</v>
      </c>
      <c r="I711" s="49">
        <v>600</v>
      </c>
      <c r="J711" s="49"/>
      <c r="K711" s="37">
        <f t="shared" si="80"/>
        <v>502000</v>
      </c>
      <c r="L711" s="37">
        <f t="shared" si="80"/>
        <v>334656</v>
      </c>
      <c r="M711" s="37">
        <f t="shared" si="77"/>
        <v>66.66</v>
      </c>
    </row>
    <row r="712" spans="1:13" s="35" customFormat="1" x14ac:dyDescent="0.3">
      <c r="A712" s="27"/>
      <c r="B712" s="28" t="s">
        <v>131</v>
      </c>
      <c r="C712" s="44">
        <v>40</v>
      </c>
      <c r="D712" s="45">
        <v>7</v>
      </c>
      <c r="E712" s="45">
        <v>2</v>
      </c>
      <c r="F712" s="46">
        <v>1</v>
      </c>
      <c r="G712" s="47">
        <v>1</v>
      </c>
      <c r="H712" s="48">
        <v>5506</v>
      </c>
      <c r="I712" s="49">
        <v>610</v>
      </c>
      <c r="J712" s="49"/>
      <c r="K712" s="37">
        <f t="shared" si="80"/>
        <v>502000</v>
      </c>
      <c r="L712" s="37">
        <f t="shared" si="80"/>
        <v>334656</v>
      </c>
      <c r="M712" s="37">
        <f t="shared" si="77"/>
        <v>66.66</v>
      </c>
    </row>
    <row r="713" spans="1:13" s="35" customFormat="1" ht="50.4" x14ac:dyDescent="0.3">
      <c r="A713" s="27"/>
      <c r="B713" s="28" t="s">
        <v>102</v>
      </c>
      <c r="C713" s="44">
        <v>40</v>
      </c>
      <c r="D713" s="45">
        <v>7</v>
      </c>
      <c r="E713" s="45">
        <v>2</v>
      </c>
      <c r="F713" s="46">
        <v>1</v>
      </c>
      <c r="G713" s="47">
        <v>1</v>
      </c>
      <c r="H713" s="48">
        <v>5506</v>
      </c>
      <c r="I713" s="50">
        <v>611</v>
      </c>
      <c r="J713" s="50"/>
      <c r="K713" s="37">
        <v>502000</v>
      </c>
      <c r="L713" s="37">
        <v>334656</v>
      </c>
      <c r="M713" s="37">
        <f t="shared" si="77"/>
        <v>66.66</v>
      </c>
    </row>
    <row r="714" spans="1:13" s="35" customFormat="1" ht="84" x14ac:dyDescent="0.3">
      <c r="A714" s="27"/>
      <c r="B714" s="38" t="s">
        <v>165</v>
      </c>
      <c r="C714" s="44">
        <v>40</v>
      </c>
      <c r="D714" s="45">
        <v>7</v>
      </c>
      <c r="E714" s="45">
        <v>2</v>
      </c>
      <c r="F714" s="46">
        <v>1</v>
      </c>
      <c r="G714" s="47">
        <v>1</v>
      </c>
      <c r="H714" s="48">
        <v>5608</v>
      </c>
      <c r="I714" s="49">
        <v>0</v>
      </c>
      <c r="J714" s="49"/>
      <c r="K714" s="37">
        <f>K715</f>
        <v>786000</v>
      </c>
      <c r="L714" s="37">
        <f>L715</f>
        <v>786000</v>
      </c>
      <c r="M714" s="37">
        <f t="shared" si="77"/>
        <v>100</v>
      </c>
    </row>
    <row r="715" spans="1:13" s="35" customFormat="1" ht="33.6" x14ac:dyDescent="0.3">
      <c r="A715" s="27"/>
      <c r="B715" s="28" t="s">
        <v>287</v>
      </c>
      <c r="C715" s="44">
        <v>40</v>
      </c>
      <c r="D715" s="45">
        <v>7</v>
      </c>
      <c r="E715" s="45">
        <v>2</v>
      </c>
      <c r="F715" s="46">
        <v>1</v>
      </c>
      <c r="G715" s="47">
        <v>1</v>
      </c>
      <c r="H715" s="48">
        <v>5608</v>
      </c>
      <c r="I715" s="49">
        <v>600</v>
      </c>
      <c r="J715" s="49"/>
      <c r="K715" s="37">
        <f>K716+K718</f>
        <v>786000</v>
      </c>
      <c r="L715" s="37">
        <f>L716+L718</f>
        <v>786000</v>
      </c>
      <c r="M715" s="37">
        <f t="shared" si="77"/>
        <v>100</v>
      </c>
    </row>
    <row r="716" spans="1:13" s="35" customFormat="1" x14ac:dyDescent="0.3">
      <c r="A716" s="27"/>
      <c r="B716" s="28" t="s">
        <v>131</v>
      </c>
      <c r="C716" s="44">
        <v>40</v>
      </c>
      <c r="D716" s="45">
        <v>7</v>
      </c>
      <c r="E716" s="45">
        <v>2</v>
      </c>
      <c r="F716" s="46">
        <v>1</v>
      </c>
      <c r="G716" s="47">
        <v>1</v>
      </c>
      <c r="H716" s="48">
        <v>5608</v>
      </c>
      <c r="I716" s="49">
        <v>610</v>
      </c>
      <c r="J716" s="49"/>
      <c r="K716" s="37">
        <f>K717</f>
        <v>436000</v>
      </c>
      <c r="L716" s="37">
        <f>L717</f>
        <v>436000</v>
      </c>
      <c r="M716" s="37">
        <f t="shared" si="77"/>
        <v>100</v>
      </c>
    </row>
    <row r="717" spans="1:13" s="35" customFormat="1" x14ac:dyDescent="0.3">
      <c r="A717" s="27"/>
      <c r="B717" s="28" t="s">
        <v>97</v>
      </c>
      <c r="C717" s="44">
        <v>40</v>
      </c>
      <c r="D717" s="45">
        <v>7</v>
      </c>
      <c r="E717" s="45">
        <v>2</v>
      </c>
      <c r="F717" s="46">
        <v>1</v>
      </c>
      <c r="G717" s="47">
        <v>1</v>
      </c>
      <c r="H717" s="48">
        <v>5608</v>
      </c>
      <c r="I717" s="50">
        <v>612</v>
      </c>
      <c r="J717" s="50"/>
      <c r="K717" s="37">
        <v>436000</v>
      </c>
      <c r="L717" s="37">
        <v>436000</v>
      </c>
      <c r="M717" s="37">
        <f t="shared" si="77"/>
        <v>100</v>
      </c>
    </row>
    <row r="718" spans="1:13" s="35" customFormat="1" x14ac:dyDescent="0.3">
      <c r="A718" s="27"/>
      <c r="B718" s="28" t="s">
        <v>98</v>
      </c>
      <c r="C718" s="44">
        <v>40</v>
      </c>
      <c r="D718" s="45">
        <v>7</v>
      </c>
      <c r="E718" s="45">
        <v>2</v>
      </c>
      <c r="F718" s="46">
        <v>1</v>
      </c>
      <c r="G718" s="47">
        <v>1</v>
      </c>
      <c r="H718" s="48">
        <v>5608</v>
      </c>
      <c r="I718" s="50">
        <v>620</v>
      </c>
      <c r="J718" s="50"/>
      <c r="K718" s="37">
        <f>K719</f>
        <v>350000</v>
      </c>
      <c r="L718" s="37">
        <f>L719</f>
        <v>350000</v>
      </c>
      <c r="M718" s="37">
        <f t="shared" si="77"/>
        <v>100</v>
      </c>
    </row>
    <row r="719" spans="1:13" s="35" customFormat="1" x14ac:dyDescent="0.3">
      <c r="A719" s="27"/>
      <c r="B719" s="36" t="s">
        <v>99</v>
      </c>
      <c r="C719" s="44">
        <v>40</v>
      </c>
      <c r="D719" s="45">
        <v>7</v>
      </c>
      <c r="E719" s="45">
        <v>2</v>
      </c>
      <c r="F719" s="46">
        <v>1</v>
      </c>
      <c r="G719" s="47">
        <v>1</v>
      </c>
      <c r="H719" s="48">
        <v>5608</v>
      </c>
      <c r="I719" s="50">
        <v>622</v>
      </c>
      <c r="J719" s="50"/>
      <c r="K719" s="37">
        <v>350000</v>
      </c>
      <c r="L719" s="37">
        <v>350000</v>
      </c>
      <c r="M719" s="37">
        <f t="shared" si="77"/>
        <v>100</v>
      </c>
    </row>
    <row r="720" spans="1:13" s="35" customFormat="1" ht="67.2" x14ac:dyDescent="0.3">
      <c r="A720" s="27"/>
      <c r="B720" s="38" t="s">
        <v>144</v>
      </c>
      <c r="C720" s="44">
        <v>40</v>
      </c>
      <c r="D720" s="45">
        <v>7</v>
      </c>
      <c r="E720" s="45">
        <v>2</v>
      </c>
      <c r="F720" s="46">
        <v>1</v>
      </c>
      <c r="G720" s="47">
        <v>1</v>
      </c>
      <c r="H720" s="48">
        <v>9999</v>
      </c>
      <c r="I720" s="49">
        <v>0</v>
      </c>
      <c r="J720" s="49"/>
      <c r="K720" s="37">
        <f>K721</f>
        <v>2296356.7999999998</v>
      </c>
      <c r="L720" s="37">
        <f>L721</f>
        <v>1576905.28</v>
      </c>
      <c r="M720" s="37">
        <f t="shared" si="77"/>
        <v>68.67</v>
      </c>
    </row>
    <row r="721" spans="1:13" s="35" customFormat="1" ht="33.6" x14ac:dyDescent="0.3">
      <c r="A721" s="27"/>
      <c r="B721" s="28" t="s">
        <v>287</v>
      </c>
      <c r="C721" s="44">
        <v>40</v>
      </c>
      <c r="D721" s="45">
        <v>7</v>
      </c>
      <c r="E721" s="45">
        <v>2</v>
      </c>
      <c r="F721" s="46">
        <v>1</v>
      </c>
      <c r="G721" s="47">
        <v>1</v>
      </c>
      <c r="H721" s="48">
        <v>9999</v>
      </c>
      <c r="I721" s="49">
        <v>600</v>
      </c>
      <c r="J721" s="49"/>
      <c r="K721" s="37">
        <f>K722+K724</f>
        <v>2296356.7999999998</v>
      </c>
      <c r="L721" s="37">
        <f>L722+L724</f>
        <v>1576905.28</v>
      </c>
      <c r="M721" s="37">
        <f t="shared" si="77"/>
        <v>68.67</v>
      </c>
    </row>
    <row r="722" spans="1:13" s="35" customFormat="1" x14ac:dyDescent="0.3">
      <c r="A722" s="27"/>
      <c r="B722" s="28" t="s">
        <v>131</v>
      </c>
      <c r="C722" s="44">
        <v>40</v>
      </c>
      <c r="D722" s="45">
        <v>7</v>
      </c>
      <c r="E722" s="45">
        <v>2</v>
      </c>
      <c r="F722" s="46">
        <v>1</v>
      </c>
      <c r="G722" s="47">
        <v>1</v>
      </c>
      <c r="H722" s="48">
        <v>9999</v>
      </c>
      <c r="I722" s="49">
        <v>610</v>
      </c>
      <c r="J722" s="49"/>
      <c r="K722" s="37">
        <f>K723</f>
        <v>173856.8</v>
      </c>
      <c r="L722" s="37">
        <f>L723</f>
        <v>141856.79999999999</v>
      </c>
      <c r="M722" s="37">
        <f t="shared" si="77"/>
        <v>81.59</v>
      </c>
    </row>
    <row r="723" spans="1:13" s="35" customFormat="1" x14ac:dyDescent="0.3">
      <c r="A723" s="27"/>
      <c r="B723" s="28" t="s">
        <v>97</v>
      </c>
      <c r="C723" s="44">
        <v>40</v>
      </c>
      <c r="D723" s="45">
        <v>7</v>
      </c>
      <c r="E723" s="45">
        <v>2</v>
      </c>
      <c r="F723" s="46">
        <v>1</v>
      </c>
      <c r="G723" s="47">
        <v>1</v>
      </c>
      <c r="H723" s="48">
        <v>9999</v>
      </c>
      <c r="I723" s="50">
        <v>612</v>
      </c>
      <c r="J723" s="50"/>
      <c r="K723" s="37">
        <v>173856.8</v>
      </c>
      <c r="L723" s="37">
        <v>141856.79999999999</v>
      </c>
      <c r="M723" s="37">
        <f t="shared" si="77"/>
        <v>81.59</v>
      </c>
    </row>
    <row r="724" spans="1:13" s="35" customFormat="1" x14ac:dyDescent="0.3">
      <c r="A724" s="27"/>
      <c r="B724" s="28" t="s">
        <v>98</v>
      </c>
      <c r="C724" s="44">
        <v>40</v>
      </c>
      <c r="D724" s="45">
        <v>7</v>
      </c>
      <c r="E724" s="45">
        <v>2</v>
      </c>
      <c r="F724" s="46">
        <v>1</v>
      </c>
      <c r="G724" s="47">
        <v>1</v>
      </c>
      <c r="H724" s="48">
        <v>9999</v>
      </c>
      <c r="I724" s="49">
        <v>620</v>
      </c>
      <c r="J724" s="49"/>
      <c r="K724" s="37">
        <f>K725</f>
        <v>2122500</v>
      </c>
      <c r="L724" s="37">
        <f>L725</f>
        <v>1435048.48</v>
      </c>
      <c r="M724" s="37">
        <f t="shared" si="77"/>
        <v>67.61</v>
      </c>
    </row>
    <row r="725" spans="1:13" s="35" customFormat="1" x14ac:dyDescent="0.3">
      <c r="A725" s="27"/>
      <c r="B725" s="28" t="s">
        <v>99</v>
      </c>
      <c r="C725" s="44">
        <v>40</v>
      </c>
      <c r="D725" s="45">
        <v>7</v>
      </c>
      <c r="E725" s="45">
        <v>2</v>
      </c>
      <c r="F725" s="46">
        <v>1</v>
      </c>
      <c r="G725" s="47">
        <v>1</v>
      </c>
      <c r="H725" s="48">
        <v>9999</v>
      </c>
      <c r="I725" s="50">
        <v>622</v>
      </c>
      <c r="J725" s="50"/>
      <c r="K725" s="37">
        <v>2122500</v>
      </c>
      <c r="L725" s="37">
        <v>1435048.48</v>
      </c>
      <c r="M725" s="37">
        <f t="shared" si="77"/>
        <v>67.61</v>
      </c>
    </row>
    <row r="726" spans="1:13" s="35" customFormat="1" ht="67.2" x14ac:dyDescent="0.3">
      <c r="A726" s="27"/>
      <c r="B726" s="28" t="s">
        <v>132</v>
      </c>
      <c r="C726" s="44">
        <v>40</v>
      </c>
      <c r="D726" s="45">
        <v>7</v>
      </c>
      <c r="E726" s="45">
        <v>2</v>
      </c>
      <c r="F726" s="46">
        <v>1</v>
      </c>
      <c r="G726" s="47">
        <v>2</v>
      </c>
      <c r="H726" s="48">
        <v>0</v>
      </c>
      <c r="I726" s="50"/>
      <c r="J726" s="50"/>
      <c r="K726" s="37">
        <f>K727+K731</f>
        <v>833500</v>
      </c>
      <c r="L726" s="37">
        <f>L727+L731</f>
        <v>487000</v>
      </c>
      <c r="M726" s="37">
        <f t="shared" si="77"/>
        <v>58.43</v>
      </c>
    </row>
    <row r="727" spans="1:13" s="35" customFormat="1" ht="84" x14ac:dyDescent="0.3">
      <c r="A727" s="27"/>
      <c r="B727" s="28" t="s">
        <v>22</v>
      </c>
      <c r="C727" s="44">
        <v>40</v>
      </c>
      <c r="D727" s="45">
        <v>7</v>
      </c>
      <c r="E727" s="45">
        <v>2</v>
      </c>
      <c r="F727" s="46">
        <v>1</v>
      </c>
      <c r="G727" s="47">
        <v>2</v>
      </c>
      <c r="H727" s="48">
        <v>5614</v>
      </c>
      <c r="I727" s="50"/>
      <c r="J727" s="50"/>
      <c r="K727" s="37">
        <f t="shared" ref="K727:L729" si="81">K728</f>
        <v>50000</v>
      </c>
      <c r="L727" s="37">
        <f t="shared" si="81"/>
        <v>50000</v>
      </c>
      <c r="M727" s="37">
        <f t="shared" si="77"/>
        <v>100</v>
      </c>
    </row>
    <row r="728" spans="1:13" s="35" customFormat="1" ht="33.6" x14ac:dyDescent="0.3">
      <c r="A728" s="27"/>
      <c r="B728" s="28" t="s">
        <v>287</v>
      </c>
      <c r="C728" s="44">
        <v>40</v>
      </c>
      <c r="D728" s="45">
        <v>7</v>
      </c>
      <c r="E728" s="45">
        <v>2</v>
      </c>
      <c r="F728" s="46">
        <v>1</v>
      </c>
      <c r="G728" s="47">
        <v>2</v>
      </c>
      <c r="H728" s="48">
        <v>5614</v>
      </c>
      <c r="I728" s="50">
        <v>600</v>
      </c>
      <c r="J728" s="50"/>
      <c r="K728" s="37">
        <f t="shared" si="81"/>
        <v>50000</v>
      </c>
      <c r="L728" s="37">
        <f t="shared" si="81"/>
        <v>50000</v>
      </c>
      <c r="M728" s="37">
        <f t="shared" si="77"/>
        <v>100</v>
      </c>
    </row>
    <row r="729" spans="1:13" s="35" customFormat="1" x14ac:dyDescent="0.3">
      <c r="A729" s="27"/>
      <c r="B729" s="28" t="s">
        <v>131</v>
      </c>
      <c r="C729" s="44">
        <v>40</v>
      </c>
      <c r="D729" s="45">
        <v>7</v>
      </c>
      <c r="E729" s="45">
        <v>2</v>
      </c>
      <c r="F729" s="46">
        <v>1</v>
      </c>
      <c r="G729" s="47">
        <v>2</v>
      </c>
      <c r="H729" s="48">
        <v>5614</v>
      </c>
      <c r="I729" s="50">
        <v>610</v>
      </c>
      <c r="J729" s="50"/>
      <c r="K729" s="37">
        <f t="shared" si="81"/>
        <v>50000</v>
      </c>
      <c r="L729" s="37">
        <f t="shared" si="81"/>
        <v>50000</v>
      </c>
      <c r="M729" s="37">
        <f t="shared" si="77"/>
        <v>100</v>
      </c>
    </row>
    <row r="730" spans="1:13" s="35" customFormat="1" x14ac:dyDescent="0.3">
      <c r="A730" s="27"/>
      <c r="B730" s="28" t="s">
        <v>97</v>
      </c>
      <c r="C730" s="44">
        <v>40</v>
      </c>
      <c r="D730" s="45">
        <v>7</v>
      </c>
      <c r="E730" s="45">
        <v>2</v>
      </c>
      <c r="F730" s="46">
        <v>1</v>
      </c>
      <c r="G730" s="47">
        <v>2</v>
      </c>
      <c r="H730" s="48">
        <v>5614</v>
      </c>
      <c r="I730" s="50">
        <v>612</v>
      </c>
      <c r="J730" s="50"/>
      <c r="K730" s="37">
        <v>50000</v>
      </c>
      <c r="L730" s="37">
        <v>50000</v>
      </c>
      <c r="M730" s="37">
        <f t="shared" si="77"/>
        <v>100</v>
      </c>
    </row>
    <row r="731" spans="1:13" s="35" customFormat="1" ht="67.2" x14ac:dyDescent="0.3">
      <c r="A731" s="27"/>
      <c r="B731" s="28" t="s">
        <v>133</v>
      </c>
      <c r="C731" s="44">
        <v>40</v>
      </c>
      <c r="D731" s="45">
        <v>7</v>
      </c>
      <c r="E731" s="45">
        <v>2</v>
      </c>
      <c r="F731" s="46">
        <v>1</v>
      </c>
      <c r="G731" s="47">
        <v>2</v>
      </c>
      <c r="H731" s="48">
        <v>9999</v>
      </c>
      <c r="I731" s="50"/>
      <c r="J731" s="50"/>
      <c r="K731" s="37">
        <f>K732</f>
        <v>783500</v>
      </c>
      <c r="L731" s="37">
        <f>L732</f>
        <v>437000</v>
      </c>
      <c r="M731" s="37">
        <f t="shared" si="77"/>
        <v>55.78</v>
      </c>
    </row>
    <row r="732" spans="1:13" s="35" customFormat="1" ht="33.6" x14ac:dyDescent="0.3">
      <c r="A732" s="27"/>
      <c r="B732" s="28" t="s">
        <v>287</v>
      </c>
      <c r="C732" s="44">
        <v>40</v>
      </c>
      <c r="D732" s="45">
        <v>7</v>
      </c>
      <c r="E732" s="45">
        <v>2</v>
      </c>
      <c r="F732" s="46">
        <v>1</v>
      </c>
      <c r="G732" s="47">
        <v>2</v>
      </c>
      <c r="H732" s="48">
        <v>9999</v>
      </c>
      <c r="I732" s="50">
        <v>600</v>
      </c>
      <c r="J732" s="50"/>
      <c r="K732" s="37">
        <f>K733+K735</f>
        <v>783500</v>
      </c>
      <c r="L732" s="37">
        <f>L733+L735</f>
        <v>437000</v>
      </c>
      <c r="M732" s="37">
        <f t="shared" si="77"/>
        <v>55.78</v>
      </c>
    </row>
    <row r="733" spans="1:13" s="35" customFormat="1" x14ac:dyDescent="0.3">
      <c r="A733" s="27"/>
      <c r="B733" s="28" t="s">
        <v>131</v>
      </c>
      <c r="C733" s="44">
        <v>40</v>
      </c>
      <c r="D733" s="45">
        <v>7</v>
      </c>
      <c r="E733" s="45">
        <v>2</v>
      </c>
      <c r="F733" s="46">
        <v>1</v>
      </c>
      <c r="G733" s="47">
        <v>2</v>
      </c>
      <c r="H733" s="48">
        <v>9999</v>
      </c>
      <c r="I733" s="50">
        <v>610</v>
      </c>
      <c r="J733" s="50"/>
      <c r="K733" s="37">
        <f>K734</f>
        <v>158500</v>
      </c>
      <c r="L733" s="37">
        <f>L734</f>
        <v>158400</v>
      </c>
      <c r="M733" s="37">
        <f t="shared" si="77"/>
        <v>99.94</v>
      </c>
    </row>
    <row r="734" spans="1:13" s="35" customFormat="1" x14ac:dyDescent="0.3">
      <c r="A734" s="27"/>
      <c r="B734" s="28" t="s">
        <v>97</v>
      </c>
      <c r="C734" s="44">
        <v>40</v>
      </c>
      <c r="D734" s="45">
        <v>7</v>
      </c>
      <c r="E734" s="45">
        <v>2</v>
      </c>
      <c r="F734" s="46">
        <v>1</v>
      </c>
      <c r="G734" s="47">
        <v>2</v>
      </c>
      <c r="H734" s="48">
        <v>9999</v>
      </c>
      <c r="I734" s="50">
        <v>612</v>
      </c>
      <c r="J734" s="50"/>
      <c r="K734" s="37">
        <v>158500</v>
      </c>
      <c r="L734" s="37">
        <v>158400</v>
      </c>
      <c r="M734" s="37">
        <f t="shared" si="77"/>
        <v>99.94</v>
      </c>
    </row>
    <row r="735" spans="1:13" s="35" customFormat="1" x14ac:dyDescent="0.3">
      <c r="A735" s="27"/>
      <c r="B735" s="28" t="s">
        <v>98</v>
      </c>
      <c r="C735" s="44">
        <v>40</v>
      </c>
      <c r="D735" s="45">
        <v>7</v>
      </c>
      <c r="E735" s="45">
        <v>2</v>
      </c>
      <c r="F735" s="46">
        <v>1</v>
      </c>
      <c r="G735" s="47">
        <v>2</v>
      </c>
      <c r="H735" s="48">
        <v>9999</v>
      </c>
      <c r="I735" s="50">
        <v>620</v>
      </c>
      <c r="J735" s="50"/>
      <c r="K735" s="37">
        <f>K736</f>
        <v>625000</v>
      </c>
      <c r="L735" s="37">
        <f>L736</f>
        <v>278600</v>
      </c>
      <c r="M735" s="37">
        <f t="shared" si="77"/>
        <v>44.58</v>
      </c>
    </row>
    <row r="736" spans="1:13" s="35" customFormat="1" x14ac:dyDescent="0.3">
      <c r="A736" s="27"/>
      <c r="B736" s="28" t="s">
        <v>99</v>
      </c>
      <c r="C736" s="44">
        <v>40</v>
      </c>
      <c r="D736" s="45">
        <v>7</v>
      </c>
      <c r="E736" s="45">
        <v>2</v>
      </c>
      <c r="F736" s="46">
        <v>1</v>
      </c>
      <c r="G736" s="47">
        <v>2</v>
      </c>
      <c r="H736" s="48">
        <v>9999</v>
      </c>
      <c r="I736" s="50">
        <v>622</v>
      </c>
      <c r="J736" s="50"/>
      <c r="K736" s="37">
        <v>625000</v>
      </c>
      <c r="L736" s="37">
        <v>278600</v>
      </c>
      <c r="M736" s="37">
        <f t="shared" si="77"/>
        <v>44.58</v>
      </c>
    </row>
    <row r="737" spans="1:13" s="35" customFormat="1" ht="50.4" x14ac:dyDescent="0.3">
      <c r="A737" s="27"/>
      <c r="B737" s="38" t="s">
        <v>147</v>
      </c>
      <c r="C737" s="44">
        <v>40</v>
      </c>
      <c r="D737" s="45">
        <v>7</v>
      </c>
      <c r="E737" s="45">
        <v>2</v>
      </c>
      <c r="F737" s="46">
        <v>1</v>
      </c>
      <c r="G737" s="47">
        <v>4</v>
      </c>
      <c r="H737" s="48">
        <v>0</v>
      </c>
      <c r="I737" s="49">
        <v>0</v>
      </c>
      <c r="J737" s="49"/>
      <c r="K737" s="37">
        <f t="shared" ref="K737:L740" si="82">K738</f>
        <v>402000</v>
      </c>
      <c r="L737" s="37">
        <f t="shared" si="82"/>
        <v>401840</v>
      </c>
      <c r="M737" s="37">
        <f t="shared" si="77"/>
        <v>99.96</v>
      </c>
    </row>
    <row r="738" spans="1:13" s="35" customFormat="1" ht="50.4" x14ac:dyDescent="0.3">
      <c r="A738" s="27"/>
      <c r="B738" s="38" t="s">
        <v>148</v>
      </c>
      <c r="C738" s="44">
        <v>40</v>
      </c>
      <c r="D738" s="45">
        <v>7</v>
      </c>
      <c r="E738" s="45">
        <v>2</v>
      </c>
      <c r="F738" s="46">
        <v>1</v>
      </c>
      <c r="G738" s="47">
        <v>4</v>
      </c>
      <c r="H738" s="48">
        <v>9999</v>
      </c>
      <c r="I738" s="49">
        <v>0</v>
      </c>
      <c r="J738" s="49"/>
      <c r="K738" s="37">
        <f t="shared" si="82"/>
        <v>402000</v>
      </c>
      <c r="L738" s="37">
        <f t="shared" si="82"/>
        <v>401840</v>
      </c>
      <c r="M738" s="37">
        <f t="shared" si="77"/>
        <v>99.96</v>
      </c>
    </row>
    <row r="739" spans="1:13" s="35" customFormat="1" ht="33.6" x14ac:dyDescent="0.3">
      <c r="A739" s="27"/>
      <c r="B739" s="28" t="s">
        <v>287</v>
      </c>
      <c r="C739" s="44">
        <v>40</v>
      </c>
      <c r="D739" s="45">
        <v>7</v>
      </c>
      <c r="E739" s="45">
        <v>2</v>
      </c>
      <c r="F739" s="46">
        <v>1</v>
      </c>
      <c r="G739" s="47">
        <v>4</v>
      </c>
      <c r="H739" s="48">
        <v>9999</v>
      </c>
      <c r="I739" s="49">
        <v>600</v>
      </c>
      <c r="J739" s="49"/>
      <c r="K739" s="37">
        <f t="shared" si="82"/>
        <v>402000</v>
      </c>
      <c r="L739" s="37">
        <f t="shared" si="82"/>
        <v>401840</v>
      </c>
      <c r="M739" s="37">
        <f t="shared" si="77"/>
        <v>99.96</v>
      </c>
    </row>
    <row r="740" spans="1:13" s="35" customFormat="1" x14ac:dyDescent="0.3">
      <c r="A740" s="27"/>
      <c r="B740" s="28" t="s">
        <v>131</v>
      </c>
      <c r="C740" s="44">
        <v>40</v>
      </c>
      <c r="D740" s="45">
        <v>7</v>
      </c>
      <c r="E740" s="45">
        <v>2</v>
      </c>
      <c r="F740" s="46">
        <v>1</v>
      </c>
      <c r="G740" s="47">
        <v>4</v>
      </c>
      <c r="H740" s="48">
        <v>9999</v>
      </c>
      <c r="I740" s="49">
        <v>610</v>
      </c>
      <c r="J740" s="49"/>
      <c r="K740" s="37">
        <f t="shared" si="82"/>
        <v>402000</v>
      </c>
      <c r="L740" s="37">
        <f t="shared" si="82"/>
        <v>401840</v>
      </c>
      <c r="M740" s="37">
        <f t="shared" si="77"/>
        <v>99.96</v>
      </c>
    </row>
    <row r="741" spans="1:13" s="35" customFormat="1" x14ac:dyDescent="0.3">
      <c r="A741" s="27"/>
      <c r="B741" s="28" t="s">
        <v>97</v>
      </c>
      <c r="C741" s="44">
        <v>40</v>
      </c>
      <c r="D741" s="45">
        <v>7</v>
      </c>
      <c r="E741" s="45">
        <v>2</v>
      </c>
      <c r="F741" s="46">
        <v>1</v>
      </c>
      <c r="G741" s="47">
        <v>4</v>
      </c>
      <c r="H741" s="48">
        <v>9999</v>
      </c>
      <c r="I741" s="50">
        <v>612</v>
      </c>
      <c r="J741" s="50"/>
      <c r="K741" s="37">
        <v>402000</v>
      </c>
      <c r="L741" s="37">
        <v>401840</v>
      </c>
      <c r="M741" s="37">
        <f t="shared" si="77"/>
        <v>99.96</v>
      </c>
    </row>
    <row r="742" spans="1:13" s="35" customFormat="1" ht="33.6" x14ac:dyDescent="0.3">
      <c r="A742" s="27"/>
      <c r="B742" s="38" t="s">
        <v>202</v>
      </c>
      <c r="C742" s="44">
        <v>40</v>
      </c>
      <c r="D742" s="45">
        <v>7</v>
      </c>
      <c r="E742" s="45">
        <v>2</v>
      </c>
      <c r="F742" s="46">
        <v>3</v>
      </c>
      <c r="G742" s="47">
        <v>0</v>
      </c>
      <c r="H742" s="48">
        <v>0</v>
      </c>
      <c r="I742" s="49">
        <v>0</v>
      </c>
      <c r="J742" s="49"/>
      <c r="K742" s="37">
        <f>K743+K747</f>
        <v>1054034.48</v>
      </c>
      <c r="L742" s="37">
        <f>L743+L747</f>
        <v>78545</v>
      </c>
      <c r="M742" s="37">
        <f t="shared" si="77"/>
        <v>7.45</v>
      </c>
    </row>
    <row r="743" spans="1:13" s="35" customFormat="1" ht="84" x14ac:dyDescent="0.3">
      <c r="A743" s="27"/>
      <c r="B743" s="38" t="s">
        <v>222</v>
      </c>
      <c r="C743" s="44">
        <v>40</v>
      </c>
      <c r="D743" s="45">
        <v>7</v>
      </c>
      <c r="E743" s="45">
        <v>2</v>
      </c>
      <c r="F743" s="46">
        <v>3</v>
      </c>
      <c r="G743" s="47">
        <v>0</v>
      </c>
      <c r="H743" s="48">
        <v>2106</v>
      </c>
      <c r="I743" s="49">
        <v>0</v>
      </c>
      <c r="J743" s="49"/>
      <c r="K743" s="37">
        <f t="shared" ref="K743:L745" si="83">K744</f>
        <v>10540.35</v>
      </c>
      <c r="L743" s="37">
        <f t="shared" si="83"/>
        <v>785.45</v>
      </c>
      <c r="M743" s="37">
        <f t="shared" si="77"/>
        <v>7.45</v>
      </c>
    </row>
    <row r="744" spans="1:13" s="35" customFormat="1" x14ac:dyDescent="0.3">
      <c r="A744" s="27"/>
      <c r="B744" s="28" t="s">
        <v>302</v>
      </c>
      <c r="C744" s="44">
        <v>40</v>
      </c>
      <c r="D744" s="45">
        <v>7</v>
      </c>
      <c r="E744" s="45">
        <v>2</v>
      </c>
      <c r="F744" s="46">
        <v>3</v>
      </c>
      <c r="G744" s="47">
        <v>0</v>
      </c>
      <c r="H744" s="48">
        <v>2106</v>
      </c>
      <c r="I744" s="49">
        <v>200</v>
      </c>
      <c r="J744" s="49"/>
      <c r="K744" s="37">
        <f t="shared" si="83"/>
        <v>10540.35</v>
      </c>
      <c r="L744" s="37">
        <f t="shared" si="83"/>
        <v>785.45</v>
      </c>
      <c r="M744" s="37">
        <f t="shared" si="77"/>
        <v>7.45</v>
      </c>
    </row>
    <row r="745" spans="1:13" s="35" customFormat="1" ht="33.6" x14ac:dyDescent="0.3">
      <c r="A745" s="27"/>
      <c r="B745" s="28" t="s">
        <v>303</v>
      </c>
      <c r="C745" s="44">
        <v>40</v>
      </c>
      <c r="D745" s="45">
        <v>7</v>
      </c>
      <c r="E745" s="45">
        <v>2</v>
      </c>
      <c r="F745" s="46">
        <v>3</v>
      </c>
      <c r="G745" s="47">
        <v>0</v>
      </c>
      <c r="H745" s="48">
        <v>2106</v>
      </c>
      <c r="I745" s="49">
        <v>240</v>
      </c>
      <c r="J745" s="49"/>
      <c r="K745" s="37">
        <f t="shared" si="83"/>
        <v>10540.35</v>
      </c>
      <c r="L745" s="37">
        <f t="shared" si="83"/>
        <v>785.45</v>
      </c>
      <c r="M745" s="37">
        <f t="shared" si="77"/>
        <v>7.45</v>
      </c>
    </row>
    <row r="746" spans="1:13" s="35" customFormat="1" ht="33.6" x14ac:dyDescent="0.3">
      <c r="A746" s="27"/>
      <c r="B746" s="28" t="s">
        <v>57</v>
      </c>
      <c r="C746" s="44">
        <v>40</v>
      </c>
      <c r="D746" s="45">
        <v>7</v>
      </c>
      <c r="E746" s="45">
        <v>2</v>
      </c>
      <c r="F746" s="46">
        <v>3</v>
      </c>
      <c r="G746" s="47">
        <v>0</v>
      </c>
      <c r="H746" s="48">
        <v>2106</v>
      </c>
      <c r="I746" s="50">
        <v>243</v>
      </c>
      <c r="J746" s="50"/>
      <c r="K746" s="37">
        <v>10540.35</v>
      </c>
      <c r="L746" s="37">
        <v>785.45</v>
      </c>
      <c r="M746" s="37">
        <f t="shared" si="77"/>
        <v>7.45</v>
      </c>
    </row>
    <row r="747" spans="1:13" s="35" customFormat="1" ht="67.2" x14ac:dyDescent="0.3">
      <c r="A747" s="27"/>
      <c r="B747" s="38" t="s">
        <v>191</v>
      </c>
      <c r="C747" s="44">
        <v>40</v>
      </c>
      <c r="D747" s="45">
        <v>7</v>
      </c>
      <c r="E747" s="45">
        <v>2</v>
      </c>
      <c r="F747" s="46">
        <v>3</v>
      </c>
      <c r="G747" s="47">
        <v>0</v>
      </c>
      <c r="H747" s="48">
        <v>5431</v>
      </c>
      <c r="I747" s="49">
        <v>0</v>
      </c>
      <c r="J747" s="49"/>
      <c r="K747" s="37">
        <f t="shared" ref="K747:L749" si="84">K748</f>
        <v>1043494.13</v>
      </c>
      <c r="L747" s="37">
        <f t="shared" si="84"/>
        <v>77759.55</v>
      </c>
      <c r="M747" s="37">
        <f t="shared" si="77"/>
        <v>7.45</v>
      </c>
    </row>
    <row r="748" spans="1:13" s="35" customFormat="1" x14ac:dyDescent="0.3">
      <c r="A748" s="27"/>
      <c r="B748" s="28" t="s">
        <v>302</v>
      </c>
      <c r="C748" s="44">
        <v>40</v>
      </c>
      <c r="D748" s="45">
        <v>7</v>
      </c>
      <c r="E748" s="45">
        <v>2</v>
      </c>
      <c r="F748" s="46">
        <v>3</v>
      </c>
      <c r="G748" s="47">
        <v>0</v>
      </c>
      <c r="H748" s="48">
        <v>5431</v>
      </c>
      <c r="I748" s="49">
        <v>200</v>
      </c>
      <c r="J748" s="49"/>
      <c r="K748" s="37">
        <f t="shared" si="84"/>
        <v>1043494.13</v>
      </c>
      <c r="L748" s="37">
        <f t="shared" si="84"/>
        <v>77759.55</v>
      </c>
      <c r="M748" s="37">
        <f t="shared" si="77"/>
        <v>7.45</v>
      </c>
    </row>
    <row r="749" spans="1:13" s="35" customFormat="1" ht="33.6" x14ac:dyDescent="0.3">
      <c r="A749" s="27"/>
      <c r="B749" s="28" t="s">
        <v>303</v>
      </c>
      <c r="C749" s="44">
        <v>40</v>
      </c>
      <c r="D749" s="45">
        <v>7</v>
      </c>
      <c r="E749" s="45">
        <v>2</v>
      </c>
      <c r="F749" s="46">
        <v>3</v>
      </c>
      <c r="G749" s="47">
        <v>0</v>
      </c>
      <c r="H749" s="48">
        <v>5431</v>
      </c>
      <c r="I749" s="49">
        <v>240</v>
      </c>
      <c r="J749" s="49"/>
      <c r="K749" s="37">
        <f t="shared" si="84"/>
        <v>1043494.13</v>
      </c>
      <c r="L749" s="37">
        <f t="shared" si="84"/>
        <v>77759.55</v>
      </c>
      <c r="M749" s="37">
        <f t="shared" si="77"/>
        <v>7.45</v>
      </c>
    </row>
    <row r="750" spans="1:13" s="35" customFormat="1" ht="33.6" x14ac:dyDescent="0.3">
      <c r="A750" s="27"/>
      <c r="B750" s="28" t="s">
        <v>57</v>
      </c>
      <c r="C750" s="44">
        <v>40</v>
      </c>
      <c r="D750" s="45">
        <v>7</v>
      </c>
      <c r="E750" s="45">
        <v>2</v>
      </c>
      <c r="F750" s="46">
        <v>3</v>
      </c>
      <c r="G750" s="47">
        <v>0</v>
      </c>
      <c r="H750" s="48">
        <v>5431</v>
      </c>
      <c r="I750" s="50">
        <v>243</v>
      </c>
      <c r="J750" s="50"/>
      <c r="K750" s="37">
        <v>1043494.13</v>
      </c>
      <c r="L750" s="37">
        <v>77759.55</v>
      </c>
      <c r="M750" s="37">
        <f t="shared" si="77"/>
        <v>7.45</v>
      </c>
    </row>
    <row r="751" spans="1:13" s="35" customFormat="1" ht="33.6" x14ac:dyDescent="0.3">
      <c r="A751" s="27"/>
      <c r="B751" s="38" t="s">
        <v>306</v>
      </c>
      <c r="C751" s="44">
        <v>40</v>
      </c>
      <c r="D751" s="45">
        <v>7</v>
      </c>
      <c r="E751" s="45">
        <v>2</v>
      </c>
      <c r="F751" s="46">
        <v>4</v>
      </c>
      <c r="G751" s="47">
        <v>0</v>
      </c>
      <c r="H751" s="48">
        <v>0</v>
      </c>
      <c r="I751" s="49">
        <v>0</v>
      </c>
      <c r="J751" s="49"/>
      <c r="K751" s="37">
        <f>K752+K765</f>
        <v>55061500</v>
      </c>
      <c r="L751" s="37">
        <f>L752+L765</f>
        <v>38006613.07</v>
      </c>
      <c r="M751" s="37">
        <f t="shared" si="77"/>
        <v>69.03</v>
      </c>
    </row>
    <row r="752" spans="1:13" s="35" customFormat="1" ht="50.4" x14ac:dyDescent="0.3">
      <c r="A752" s="27"/>
      <c r="B752" s="38" t="s">
        <v>243</v>
      </c>
      <c r="C752" s="44">
        <v>40</v>
      </c>
      <c r="D752" s="45">
        <v>7</v>
      </c>
      <c r="E752" s="45">
        <v>2</v>
      </c>
      <c r="F752" s="46">
        <v>4</v>
      </c>
      <c r="G752" s="47">
        <v>1</v>
      </c>
      <c r="H752" s="48">
        <v>0</v>
      </c>
      <c r="I752" s="49">
        <v>0</v>
      </c>
      <c r="J752" s="49"/>
      <c r="K752" s="37">
        <f>K753+K757+K761</f>
        <v>812000</v>
      </c>
      <c r="L752" s="37">
        <f>L753+L757+L761</f>
        <v>21720</v>
      </c>
      <c r="M752" s="37">
        <f t="shared" si="77"/>
        <v>2.67</v>
      </c>
    </row>
    <row r="753" spans="1:13" s="35" customFormat="1" ht="84" x14ac:dyDescent="0.3">
      <c r="A753" s="27"/>
      <c r="B753" s="38" t="s">
        <v>305</v>
      </c>
      <c r="C753" s="44">
        <v>40</v>
      </c>
      <c r="D753" s="45">
        <v>7</v>
      </c>
      <c r="E753" s="45">
        <v>2</v>
      </c>
      <c r="F753" s="46">
        <v>4</v>
      </c>
      <c r="G753" s="47">
        <v>1</v>
      </c>
      <c r="H753" s="48">
        <v>2108</v>
      </c>
      <c r="I753" s="49">
        <v>0</v>
      </c>
      <c r="J753" s="49"/>
      <c r="K753" s="37">
        <f>K754</f>
        <v>106800</v>
      </c>
      <c r="L753" s="37"/>
      <c r="M753" s="37">
        <f t="shared" si="77"/>
        <v>0</v>
      </c>
    </row>
    <row r="754" spans="1:13" s="35" customFormat="1" ht="33.6" x14ac:dyDescent="0.3">
      <c r="A754" s="27"/>
      <c r="B754" s="28" t="s">
        <v>287</v>
      </c>
      <c r="C754" s="44">
        <v>40</v>
      </c>
      <c r="D754" s="45">
        <v>7</v>
      </c>
      <c r="E754" s="45">
        <v>2</v>
      </c>
      <c r="F754" s="46">
        <v>4</v>
      </c>
      <c r="G754" s="47">
        <v>1</v>
      </c>
      <c r="H754" s="48">
        <v>2108</v>
      </c>
      <c r="I754" s="49">
        <v>600</v>
      </c>
      <c r="J754" s="49"/>
      <c r="K754" s="37">
        <f>K755</f>
        <v>106800</v>
      </c>
      <c r="L754" s="37"/>
      <c r="M754" s="37">
        <f t="shared" si="77"/>
        <v>0</v>
      </c>
    </row>
    <row r="755" spans="1:13" s="35" customFormat="1" x14ac:dyDescent="0.3">
      <c r="A755" s="27"/>
      <c r="B755" s="28" t="s">
        <v>131</v>
      </c>
      <c r="C755" s="44">
        <v>40</v>
      </c>
      <c r="D755" s="45">
        <v>7</v>
      </c>
      <c r="E755" s="45">
        <v>2</v>
      </c>
      <c r="F755" s="46">
        <v>4</v>
      </c>
      <c r="G755" s="47">
        <v>1</v>
      </c>
      <c r="H755" s="48">
        <v>2108</v>
      </c>
      <c r="I755" s="49">
        <v>610</v>
      </c>
      <c r="J755" s="49"/>
      <c r="K755" s="37">
        <f>K756</f>
        <v>106800</v>
      </c>
      <c r="L755" s="37"/>
      <c r="M755" s="37">
        <f t="shared" si="77"/>
        <v>0</v>
      </c>
    </row>
    <row r="756" spans="1:13" s="35" customFormat="1" x14ac:dyDescent="0.3">
      <c r="A756" s="27"/>
      <c r="B756" s="28" t="s">
        <v>97</v>
      </c>
      <c r="C756" s="44">
        <v>40</v>
      </c>
      <c r="D756" s="45">
        <v>7</v>
      </c>
      <c r="E756" s="45">
        <v>2</v>
      </c>
      <c r="F756" s="46">
        <v>4</v>
      </c>
      <c r="G756" s="47">
        <v>1</v>
      </c>
      <c r="H756" s="48">
        <v>2108</v>
      </c>
      <c r="I756" s="50">
        <v>612</v>
      </c>
      <c r="J756" s="50"/>
      <c r="K756" s="37">
        <v>106800</v>
      </c>
      <c r="L756" s="37"/>
      <c r="M756" s="37">
        <f t="shared" si="77"/>
        <v>0</v>
      </c>
    </row>
    <row r="757" spans="1:13" s="35" customFormat="1" ht="100.8" x14ac:dyDescent="0.3">
      <c r="A757" s="27"/>
      <c r="B757" s="38" t="s">
        <v>11</v>
      </c>
      <c r="C757" s="44">
        <v>40</v>
      </c>
      <c r="D757" s="45">
        <v>7</v>
      </c>
      <c r="E757" s="45">
        <v>2</v>
      </c>
      <c r="F757" s="46">
        <v>4</v>
      </c>
      <c r="G757" s="47">
        <v>1</v>
      </c>
      <c r="H757" s="48">
        <v>5417</v>
      </c>
      <c r="I757" s="49">
        <v>0</v>
      </c>
      <c r="J757" s="49"/>
      <c r="K757" s="37">
        <f>K758</f>
        <v>605200</v>
      </c>
      <c r="L757" s="37"/>
      <c r="M757" s="37">
        <f t="shared" si="77"/>
        <v>0</v>
      </c>
    </row>
    <row r="758" spans="1:13" s="35" customFormat="1" ht="33.6" x14ac:dyDescent="0.3">
      <c r="A758" s="27"/>
      <c r="B758" s="28" t="s">
        <v>287</v>
      </c>
      <c r="C758" s="44">
        <v>40</v>
      </c>
      <c r="D758" s="45">
        <v>7</v>
      </c>
      <c r="E758" s="45">
        <v>2</v>
      </c>
      <c r="F758" s="46">
        <v>4</v>
      </c>
      <c r="G758" s="47">
        <v>1</v>
      </c>
      <c r="H758" s="48">
        <v>5417</v>
      </c>
      <c r="I758" s="49">
        <v>600</v>
      </c>
      <c r="J758" s="49"/>
      <c r="K758" s="37">
        <f>K759</f>
        <v>605200</v>
      </c>
      <c r="L758" s="37"/>
      <c r="M758" s="37">
        <f t="shared" si="77"/>
        <v>0</v>
      </c>
    </row>
    <row r="759" spans="1:13" s="35" customFormat="1" x14ac:dyDescent="0.3">
      <c r="A759" s="27"/>
      <c r="B759" s="28" t="s">
        <v>131</v>
      </c>
      <c r="C759" s="44">
        <v>40</v>
      </c>
      <c r="D759" s="45">
        <v>7</v>
      </c>
      <c r="E759" s="45">
        <v>2</v>
      </c>
      <c r="F759" s="46">
        <v>4</v>
      </c>
      <c r="G759" s="47">
        <v>1</v>
      </c>
      <c r="H759" s="48">
        <v>5417</v>
      </c>
      <c r="I759" s="49">
        <v>610</v>
      </c>
      <c r="J759" s="49"/>
      <c r="K759" s="37">
        <f>K760</f>
        <v>605200</v>
      </c>
      <c r="L759" s="37"/>
      <c r="M759" s="37">
        <f t="shared" si="77"/>
        <v>0</v>
      </c>
    </row>
    <row r="760" spans="1:13" s="35" customFormat="1" x14ac:dyDescent="0.3">
      <c r="A760" s="27"/>
      <c r="B760" s="28" t="s">
        <v>97</v>
      </c>
      <c r="C760" s="44">
        <v>40</v>
      </c>
      <c r="D760" s="45">
        <v>7</v>
      </c>
      <c r="E760" s="45">
        <v>2</v>
      </c>
      <c r="F760" s="46">
        <v>4</v>
      </c>
      <c r="G760" s="47">
        <v>1</v>
      </c>
      <c r="H760" s="48">
        <v>5417</v>
      </c>
      <c r="I760" s="50">
        <v>612</v>
      </c>
      <c r="J760" s="50"/>
      <c r="K760" s="37">
        <v>605200</v>
      </c>
      <c r="L760" s="37"/>
      <c r="M760" s="37">
        <f t="shared" si="77"/>
        <v>0</v>
      </c>
    </row>
    <row r="761" spans="1:13" s="35" customFormat="1" ht="67.2" x14ac:dyDescent="0.3">
      <c r="A761" s="27"/>
      <c r="B761" s="38" t="s">
        <v>244</v>
      </c>
      <c r="C761" s="44">
        <v>40</v>
      </c>
      <c r="D761" s="45">
        <v>7</v>
      </c>
      <c r="E761" s="45">
        <v>2</v>
      </c>
      <c r="F761" s="46">
        <v>4</v>
      </c>
      <c r="G761" s="47">
        <v>1</v>
      </c>
      <c r="H761" s="48">
        <v>9999</v>
      </c>
      <c r="I761" s="49">
        <v>0</v>
      </c>
      <c r="J761" s="49"/>
      <c r="K761" s="37">
        <f t="shared" ref="K761:L763" si="85">K762</f>
        <v>100000</v>
      </c>
      <c r="L761" s="37">
        <f t="shared" si="85"/>
        <v>21720</v>
      </c>
      <c r="M761" s="37">
        <f t="shared" si="77"/>
        <v>21.72</v>
      </c>
    </row>
    <row r="762" spans="1:13" s="35" customFormat="1" ht="33.6" x14ac:dyDescent="0.3">
      <c r="A762" s="27"/>
      <c r="B762" s="28" t="s">
        <v>287</v>
      </c>
      <c r="C762" s="44">
        <v>40</v>
      </c>
      <c r="D762" s="45">
        <v>7</v>
      </c>
      <c r="E762" s="45">
        <v>2</v>
      </c>
      <c r="F762" s="46">
        <v>4</v>
      </c>
      <c r="G762" s="47">
        <v>1</v>
      </c>
      <c r="H762" s="48">
        <v>9999</v>
      </c>
      <c r="I762" s="49">
        <v>600</v>
      </c>
      <c r="J762" s="49"/>
      <c r="K762" s="37">
        <f t="shared" si="85"/>
        <v>100000</v>
      </c>
      <c r="L762" s="37">
        <f t="shared" si="85"/>
        <v>21720</v>
      </c>
      <c r="M762" s="37">
        <f t="shared" si="77"/>
        <v>21.72</v>
      </c>
    </row>
    <row r="763" spans="1:13" s="35" customFormat="1" x14ac:dyDescent="0.3">
      <c r="A763" s="27"/>
      <c r="B763" s="28" t="s">
        <v>131</v>
      </c>
      <c r="C763" s="44">
        <v>40</v>
      </c>
      <c r="D763" s="45">
        <v>7</v>
      </c>
      <c r="E763" s="45">
        <v>2</v>
      </c>
      <c r="F763" s="46">
        <v>4</v>
      </c>
      <c r="G763" s="47">
        <v>1</v>
      </c>
      <c r="H763" s="48">
        <v>9999</v>
      </c>
      <c r="I763" s="49">
        <v>610</v>
      </c>
      <c r="J763" s="49"/>
      <c r="K763" s="37">
        <f t="shared" si="85"/>
        <v>100000</v>
      </c>
      <c r="L763" s="37">
        <f t="shared" si="85"/>
        <v>21720</v>
      </c>
      <c r="M763" s="37">
        <f t="shared" si="77"/>
        <v>21.72</v>
      </c>
    </row>
    <row r="764" spans="1:13" s="35" customFormat="1" x14ac:dyDescent="0.3">
      <c r="A764" s="27"/>
      <c r="B764" s="28" t="s">
        <v>97</v>
      </c>
      <c r="C764" s="44">
        <v>40</v>
      </c>
      <c r="D764" s="45">
        <v>7</v>
      </c>
      <c r="E764" s="45">
        <v>2</v>
      </c>
      <c r="F764" s="46">
        <v>4</v>
      </c>
      <c r="G764" s="47">
        <v>1</v>
      </c>
      <c r="H764" s="48">
        <v>9999</v>
      </c>
      <c r="I764" s="50">
        <v>612</v>
      </c>
      <c r="J764" s="50"/>
      <c r="K764" s="37">
        <v>100000</v>
      </c>
      <c r="L764" s="37">
        <v>21720</v>
      </c>
      <c r="M764" s="37">
        <f t="shared" si="77"/>
        <v>21.72</v>
      </c>
    </row>
    <row r="765" spans="1:13" s="35" customFormat="1" ht="50.4" x14ac:dyDescent="0.3">
      <c r="A765" s="27"/>
      <c r="B765" s="38" t="s">
        <v>74</v>
      </c>
      <c r="C765" s="44">
        <v>40</v>
      </c>
      <c r="D765" s="45">
        <v>7</v>
      </c>
      <c r="E765" s="45">
        <v>2</v>
      </c>
      <c r="F765" s="46">
        <v>4</v>
      </c>
      <c r="G765" s="47">
        <v>2</v>
      </c>
      <c r="H765" s="48">
        <v>0</v>
      </c>
      <c r="I765" s="49">
        <v>0</v>
      </c>
      <c r="J765" s="49"/>
      <c r="K765" s="37">
        <f>K766+K770+K774</f>
        <v>54249500</v>
      </c>
      <c r="L765" s="37">
        <f>L766+L770+L774</f>
        <v>37984893.07</v>
      </c>
      <c r="M765" s="37">
        <f t="shared" si="77"/>
        <v>70.02</v>
      </c>
    </row>
    <row r="766" spans="1:13" s="35" customFormat="1" ht="67.2" x14ac:dyDescent="0.3">
      <c r="A766" s="27"/>
      <c r="B766" s="38" t="s">
        <v>184</v>
      </c>
      <c r="C766" s="44">
        <v>40</v>
      </c>
      <c r="D766" s="45">
        <v>7</v>
      </c>
      <c r="E766" s="45">
        <v>2</v>
      </c>
      <c r="F766" s="46">
        <v>4</v>
      </c>
      <c r="G766" s="47">
        <v>2</v>
      </c>
      <c r="H766" s="48">
        <v>59</v>
      </c>
      <c r="I766" s="49">
        <v>0</v>
      </c>
      <c r="J766" s="49"/>
      <c r="K766" s="37">
        <f t="shared" ref="K766:L768" si="86">K767</f>
        <v>49416600</v>
      </c>
      <c r="L766" s="37">
        <f t="shared" si="86"/>
        <v>37462846.869999997</v>
      </c>
      <c r="M766" s="37">
        <f t="shared" si="77"/>
        <v>75.81</v>
      </c>
    </row>
    <row r="767" spans="1:13" s="35" customFormat="1" ht="33.6" x14ac:dyDescent="0.3">
      <c r="A767" s="27"/>
      <c r="B767" s="28" t="s">
        <v>287</v>
      </c>
      <c r="C767" s="44">
        <v>40</v>
      </c>
      <c r="D767" s="45">
        <v>7</v>
      </c>
      <c r="E767" s="45">
        <v>2</v>
      </c>
      <c r="F767" s="46">
        <v>4</v>
      </c>
      <c r="G767" s="47">
        <v>2</v>
      </c>
      <c r="H767" s="48">
        <v>59</v>
      </c>
      <c r="I767" s="49">
        <v>600</v>
      </c>
      <c r="J767" s="49"/>
      <c r="K767" s="37">
        <f t="shared" si="86"/>
        <v>49416600</v>
      </c>
      <c r="L767" s="37">
        <f t="shared" si="86"/>
        <v>37462846.869999997</v>
      </c>
      <c r="M767" s="37">
        <f t="shared" si="77"/>
        <v>75.81</v>
      </c>
    </row>
    <row r="768" spans="1:13" s="35" customFormat="1" x14ac:dyDescent="0.3">
      <c r="A768" s="27"/>
      <c r="B768" s="28" t="s">
        <v>131</v>
      </c>
      <c r="C768" s="44">
        <v>40</v>
      </c>
      <c r="D768" s="45">
        <v>7</v>
      </c>
      <c r="E768" s="45">
        <v>2</v>
      </c>
      <c r="F768" s="46">
        <v>4</v>
      </c>
      <c r="G768" s="47">
        <v>2</v>
      </c>
      <c r="H768" s="48">
        <v>59</v>
      </c>
      <c r="I768" s="49">
        <v>610</v>
      </c>
      <c r="J768" s="49"/>
      <c r="K768" s="37">
        <f t="shared" si="86"/>
        <v>49416600</v>
      </c>
      <c r="L768" s="37">
        <f t="shared" si="86"/>
        <v>37462846.869999997</v>
      </c>
      <c r="M768" s="37">
        <f t="shared" si="77"/>
        <v>75.81</v>
      </c>
    </row>
    <row r="769" spans="1:13" s="35" customFormat="1" ht="50.4" x14ac:dyDescent="0.3">
      <c r="A769" s="27"/>
      <c r="B769" s="28" t="s">
        <v>102</v>
      </c>
      <c r="C769" s="44">
        <v>40</v>
      </c>
      <c r="D769" s="45">
        <v>7</v>
      </c>
      <c r="E769" s="45">
        <v>2</v>
      </c>
      <c r="F769" s="46">
        <v>4</v>
      </c>
      <c r="G769" s="47">
        <v>2</v>
      </c>
      <c r="H769" s="48">
        <v>59</v>
      </c>
      <c r="I769" s="50">
        <v>611</v>
      </c>
      <c r="J769" s="50"/>
      <c r="K769" s="37">
        <v>49416600</v>
      </c>
      <c r="L769" s="37">
        <v>37462846.869999997</v>
      </c>
      <c r="M769" s="37">
        <f t="shared" si="77"/>
        <v>75.81</v>
      </c>
    </row>
    <row r="770" spans="1:13" s="35" customFormat="1" ht="151.19999999999999" x14ac:dyDescent="0.3">
      <c r="A770" s="27"/>
      <c r="B770" s="38" t="s">
        <v>12</v>
      </c>
      <c r="C770" s="44">
        <v>40</v>
      </c>
      <c r="D770" s="45">
        <v>7</v>
      </c>
      <c r="E770" s="45">
        <v>2</v>
      </c>
      <c r="F770" s="46">
        <v>4</v>
      </c>
      <c r="G770" s="47">
        <v>2</v>
      </c>
      <c r="H770" s="48">
        <v>5471</v>
      </c>
      <c r="I770" s="49">
        <v>0</v>
      </c>
      <c r="J770" s="49"/>
      <c r="K770" s="37">
        <f t="shared" ref="K770:L772" si="87">K771</f>
        <v>4582900</v>
      </c>
      <c r="L770" s="37">
        <f t="shared" si="87"/>
        <v>378200</v>
      </c>
      <c r="M770" s="37">
        <f t="shared" si="77"/>
        <v>8.25</v>
      </c>
    </row>
    <row r="771" spans="1:13" s="35" customFormat="1" ht="33.6" x14ac:dyDescent="0.3">
      <c r="A771" s="27"/>
      <c r="B771" s="28" t="s">
        <v>287</v>
      </c>
      <c r="C771" s="44">
        <v>40</v>
      </c>
      <c r="D771" s="45">
        <v>7</v>
      </c>
      <c r="E771" s="45">
        <v>2</v>
      </c>
      <c r="F771" s="46">
        <v>4</v>
      </c>
      <c r="G771" s="47">
        <v>2</v>
      </c>
      <c r="H771" s="48">
        <v>5471</v>
      </c>
      <c r="I771" s="49">
        <v>600</v>
      </c>
      <c r="J771" s="49"/>
      <c r="K771" s="37">
        <f t="shared" si="87"/>
        <v>4582900</v>
      </c>
      <c r="L771" s="37">
        <f t="shared" si="87"/>
        <v>378200</v>
      </c>
      <c r="M771" s="37">
        <f t="shared" si="77"/>
        <v>8.25</v>
      </c>
    </row>
    <row r="772" spans="1:13" s="35" customFormat="1" x14ac:dyDescent="0.3">
      <c r="A772" s="27"/>
      <c r="B772" s="28" t="s">
        <v>131</v>
      </c>
      <c r="C772" s="44">
        <v>40</v>
      </c>
      <c r="D772" s="45">
        <v>7</v>
      </c>
      <c r="E772" s="45">
        <v>2</v>
      </c>
      <c r="F772" s="46">
        <v>4</v>
      </c>
      <c r="G772" s="47">
        <v>2</v>
      </c>
      <c r="H772" s="48">
        <v>5471</v>
      </c>
      <c r="I772" s="49">
        <v>610</v>
      </c>
      <c r="J772" s="49"/>
      <c r="K772" s="37">
        <f t="shared" si="87"/>
        <v>4582900</v>
      </c>
      <c r="L772" s="37">
        <f t="shared" si="87"/>
        <v>378200</v>
      </c>
      <c r="M772" s="37">
        <f t="shared" si="77"/>
        <v>8.25</v>
      </c>
    </row>
    <row r="773" spans="1:13" s="35" customFormat="1" ht="50.4" x14ac:dyDescent="0.3">
      <c r="A773" s="27"/>
      <c r="B773" s="28" t="s">
        <v>102</v>
      </c>
      <c r="C773" s="44">
        <v>40</v>
      </c>
      <c r="D773" s="45">
        <v>7</v>
      </c>
      <c r="E773" s="45">
        <v>2</v>
      </c>
      <c r="F773" s="46">
        <v>4</v>
      </c>
      <c r="G773" s="47">
        <v>2</v>
      </c>
      <c r="H773" s="48">
        <v>5471</v>
      </c>
      <c r="I773" s="50">
        <v>611</v>
      </c>
      <c r="J773" s="50"/>
      <c r="K773" s="37">
        <v>4582900</v>
      </c>
      <c r="L773" s="37">
        <v>378200</v>
      </c>
      <c r="M773" s="37">
        <f t="shared" si="77"/>
        <v>8.25</v>
      </c>
    </row>
    <row r="774" spans="1:13" s="35" customFormat="1" ht="67.2" x14ac:dyDescent="0.3">
      <c r="A774" s="27"/>
      <c r="B774" s="38" t="s">
        <v>185</v>
      </c>
      <c r="C774" s="44">
        <v>40</v>
      </c>
      <c r="D774" s="45">
        <v>7</v>
      </c>
      <c r="E774" s="45">
        <v>2</v>
      </c>
      <c r="F774" s="46">
        <v>4</v>
      </c>
      <c r="G774" s="47">
        <v>2</v>
      </c>
      <c r="H774" s="48">
        <v>9999</v>
      </c>
      <c r="I774" s="49">
        <v>0</v>
      </c>
      <c r="J774" s="49"/>
      <c r="K774" s="37">
        <f t="shared" ref="K774:L776" si="88">K775</f>
        <v>250000</v>
      </c>
      <c r="L774" s="37">
        <f t="shared" si="88"/>
        <v>143846.20000000001</v>
      </c>
      <c r="M774" s="37">
        <f t="shared" si="77"/>
        <v>57.54</v>
      </c>
    </row>
    <row r="775" spans="1:13" s="35" customFormat="1" ht="33.6" x14ac:dyDescent="0.3">
      <c r="A775" s="27"/>
      <c r="B775" s="28" t="s">
        <v>287</v>
      </c>
      <c r="C775" s="44">
        <v>40</v>
      </c>
      <c r="D775" s="45">
        <v>7</v>
      </c>
      <c r="E775" s="45">
        <v>2</v>
      </c>
      <c r="F775" s="46">
        <v>4</v>
      </c>
      <c r="G775" s="47">
        <v>2</v>
      </c>
      <c r="H775" s="48">
        <v>9999</v>
      </c>
      <c r="I775" s="49">
        <v>600</v>
      </c>
      <c r="J775" s="49"/>
      <c r="K775" s="37">
        <f t="shared" si="88"/>
        <v>250000</v>
      </c>
      <c r="L775" s="37">
        <f t="shared" si="88"/>
        <v>143846.20000000001</v>
      </c>
      <c r="M775" s="37">
        <f t="shared" si="77"/>
        <v>57.54</v>
      </c>
    </row>
    <row r="776" spans="1:13" s="35" customFormat="1" x14ac:dyDescent="0.3">
      <c r="A776" s="27"/>
      <c r="B776" s="28" t="s">
        <v>131</v>
      </c>
      <c r="C776" s="44">
        <v>40</v>
      </c>
      <c r="D776" s="45">
        <v>7</v>
      </c>
      <c r="E776" s="45">
        <v>2</v>
      </c>
      <c r="F776" s="46">
        <v>4</v>
      </c>
      <c r="G776" s="47">
        <v>2</v>
      </c>
      <c r="H776" s="48">
        <v>9999</v>
      </c>
      <c r="I776" s="49">
        <v>610</v>
      </c>
      <c r="J776" s="49"/>
      <c r="K776" s="37">
        <f t="shared" si="88"/>
        <v>250000</v>
      </c>
      <c r="L776" s="37">
        <f t="shared" si="88"/>
        <v>143846.20000000001</v>
      </c>
      <c r="M776" s="37">
        <f t="shared" si="77"/>
        <v>57.54</v>
      </c>
    </row>
    <row r="777" spans="1:13" s="35" customFormat="1" x14ac:dyDescent="0.3">
      <c r="A777" s="27"/>
      <c r="B777" s="28" t="s">
        <v>97</v>
      </c>
      <c r="C777" s="44">
        <v>40</v>
      </c>
      <c r="D777" s="45">
        <v>7</v>
      </c>
      <c r="E777" s="45">
        <v>2</v>
      </c>
      <c r="F777" s="46">
        <v>4</v>
      </c>
      <c r="G777" s="47">
        <v>2</v>
      </c>
      <c r="H777" s="48">
        <v>9999</v>
      </c>
      <c r="I777" s="50">
        <v>612</v>
      </c>
      <c r="J777" s="50"/>
      <c r="K777" s="37">
        <v>250000</v>
      </c>
      <c r="L777" s="37">
        <v>143846.20000000001</v>
      </c>
      <c r="M777" s="37">
        <f t="shared" si="77"/>
        <v>57.54</v>
      </c>
    </row>
    <row r="778" spans="1:13" s="35" customFormat="1" ht="33.6" x14ac:dyDescent="0.3">
      <c r="A778" s="27"/>
      <c r="B778" s="38" t="s">
        <v>95</v>
      </c>
      <c r="C778" s="44">
        <v>40</v>
      </c>
      <c r="D778" s="45">
        <v>7</v>
      </c>
      <c r="E778" s="45">
        <v>2</v>
      </c>
      <c r="F778" s="46">
        <v>5</v>
      </c>
      <c r="G778" s="47">
        <v>0</v>
      </c>
      <c r="H778" s="48">
        <v>0</v>
      </c>
      <c r="I778" s="49">
        <v>0</v>
      </c>
      <c r="J778" s="49"/>
      <c r="K778" s="37">
        <f>K779</f>
        <v>67135700</v>
      </c>
      <c r="L778" s="37">
        <f>L779</f>
        <v>46417423.960000001</v>
      </c>
      <c r="M778" s="37">
        <f t="shared" ref="M778:M855" si="89">ROUND(L778/K778*100,2)</f>
        <v>69.14</v>
      </c>
    </row>
    <row r="779" spans="1:13" s="35" customFormat="1" ht="67.2" x14ac:dyDescent="0.3">
      <c r="A779" s="27"/>
      <c r="B779" s="38" t="s">
        <v>206</v>
      </c>
      <c r="C779" s="44">
        <v>40</v>
      </c>
      <c r="D779" s="45">
        <v>7</v>
      </c>
      <c r="E779" s="45">
        <v>2</v>
      </c>
      <c r="F779" s="46">
        <v>5</v>
      </c>
      <c r="G779" s="47">
        <v>2</v>
      </c>
      <c r="H779" s="48">
        <v>0</v>
      </c>
      <c r="I779" s="49">
        <v>0</v>
      </c>
      <c r="J779" s="49"/>
      <c r="K779" s="37">
        <f>K780+K792+K784+K788</f>
        <v>67135700</v>
      </c>
      <c r="L779" s="37">
        <f>L780+L792+L784+L788</f>
        <v>46417423.960000001</v>
      </c>
      <c r="M779" s="37">
        <f t="shared" si="89"/>
        <v>69.14</v>
      </c>
    </row>
    <row r="780" spans="1:13" s="35" customFormat="1" ht="84" x14ac:dyDescent="0.3">
      <c r="A780" s="27"/>
      <c r="B780" s="38" t="s">
        <v>207</v>
      </c>
      <c r="C780" s="44">
        <v>40</v>
      </c>
      <c r="D780" s="45">
        <v>7</v>
      </c>
      <c r="E780" s="45">
        <v>2</v>
      </c>
      <c r="F780" s="46">
        <v>5</v>
      </c>
      <c r="G780" s="47">
        <v>2</v>
      </c>
      <c r="H780" s="48">
        <v>59</v>
      </c>
      <c r="I780" s="49">
        <v>0</v>
      </c>
      <c r="J780" s="49"/>
      <c r="K780" s="37">
        <f t="shared" ref="K780:L782" si="90">K781</f>
        <v>60085100</v>
      </c>
      <c r="L780" s="37">
        <f t="shared" si="90"/>
        <v>44872234.880000003</v>
      </c>
      <c r="M780" s="37">
        <f t="shared" si="89"/>
        <v>74.680000000000007</v>
      </c>
    </row>
    <row r="781" spans="1:13" s="35" customFormat="1" ht="33.6" x14ac:dyDescent="0.3">
      <c r="A781" s="27"/>
      <c r="B781" s="28" t="s">
        <v>287</v>
      </c>
      <c r="C781" s="44">
        <v>40</v>
      </c>
      <c r="D781" s="45">
        <v>7</v>
      </c>
      <c r="E781" s="45">
        <v>2</v>
      </c>
      <c r="F781" s="46">
        <v>5</v>
      </c>
      <c r="G781" s="47">
        <v>2</v>
      </c>
      <c r="H781" s="48">
        <v>59</v>
      </c>
      <c r="I781" s="49">
        <v>600</v>
      </c>
      <c r="J781" s="49"/>
      <c r="K781" s="37">
        <f t="shared" si="90"/>
        <v>60085100</v>
      </c>
      <c r="L781" s="37">
        <f t="shared" si="90"/>
        <v>44872234.880000003</v>
      </c>
      <c r="M781" s="37">
        <f t="shared" si="89"/>
        <v>74.680000000000007</v>
      </c>
    </row>
    <row r="782" spans="1:13" s="35" customFormat="1" x14ac:dyDescent="0.3">
      <c r="A782" s="27"/>
      <c r="B782" s="28" t="s">
        <v>131</v>
      </c>
      <c r="C782" s="44">
        <v>40</v>
      </c>
      <c r="D782" s="45">
        <v>7</v>
      </c>
      <c r="E782" s="45">
        <v>2</v>
      </c>
      <c r="F782" s="46">
        <v>5</v>
      </c>
      <c r="G782" s="47">
        <v>2</v>
      </c>
      <c r="H782" s="48">
        <v>59</v>
      </c>
      <c r="I782" s="49">
        <v>610</v>
      </c>
      <c r="J782" s="49"/>
      <c r="K782" s="37">
        <f t="shared" si="90"/>
        <v>60085100</v>
      </c>
      <c r="L782" s="37">
        <f t="shared" si="90"/>
        <v>44872234.880000003</v>
      </c>
      <c r="M782" s="37">
        <f t="shared" si="89"/>
        <v>74.680000000000007</v>
      </c>
    </row>
    <row r="783" spans="1:13" s="35" customFormat="1" ht="50.4" x14ac:dyDescent="0.3">
      <c r="A783" s="27"/>
      <c r="B783" s="28" t="s">
        <v>102</v>
      </c>
      <c r="C783" s="44">
        <v>40</v>
      </c>
      <c r="D783" s="45">
        <v>7</v>
      </c>
      <c r="E783" s="45">
        <v>2</v>
      </c>
      <c r="F783" s="46">
        <v>5</v>
      </c>
      <c r="G783" s="47">
        <v>2</v>
      </c>
      <c r="H783" s="48">
        <v>59</v>
      </c>
      <c r="I783" s="50">
        <v>611</v>
      </c>
      <c r="J783" s="50"/>
      <c r="K783" s="37">
        <v>60085100</v>
      </c>
      <c r="L783" s="37">
        <v>44872234.880000003</v>
      </c>
      <c r="M783" s="37">
        <f t="shared" si="89"/>
        <v>74.680000000000007</v>
      </c>
    </row>
    <row r="784" spans="1:13" s="35" customFormat="1" ht="69" customHeight="1" x14ac:dyDescent="0.3">
      <c r="A784" s="27"/>
      <c r="B784" s="28" t="s">
        <v>329</v>
      </c>
      <c r="C784" s="44">
        <v>40</v>
      </c>
      <c r="D784" s="45">
        <v>7</v>
      </c>
      <c r="E784" s="45">
        <v>2</v>
      </c>
      <c r="F784" s="46">
        <v>5</v>
      </c>
      <c r="G784" s="47">
        <v>2</v>
      </c>
      <c r="H784" s="48">
        <v>5453</v>
      </c>
      <c r="I784" s="50"/>
      <c r="J784" s="50"/>
      <c r="K784" s="37">
        <f>K785</f>
        <v>613000</v>
      </c>
      <c r="L784" s="37"/>
      <c r="M784" s="37"/>
    </row>
    <row r="785" spans="1:13" s="35" customFormat="1" ht="33.6" x14ac:dyDescent="0.3">
      <c r="A785" s="27"/>
      <c r="B785" s="28" t="s">
        <v>287</v>
      </c>
      <c r="C785" s="44">
        <v>40</v>
      </c>
      <c r="D785" s="45">
        <v>7</v>
      </c>
      <c r="E785" s="45">
        <v>2</v>
      </c>
      <c r="F785" s="46">
        <v>5</v>
      </c>
      <c r="G785" s="47">
        <v>2</v>
      </c>
      <c r="H785" s="48">
        <v>5453</v>
      </c>
      <c r="I785" s="50">
        <v>600</v>
      </c>
      <c r="J785" s="50"/>
      <c r="K785" s="37">
        <f>K786</f>
        <v>613000</v>
      </c>
      <c r="L785" s="37"/>
      <c r="M785" s="37"/>
    </row>
    <row r="786" spans="1:13" s="35" customFormat="1" x14ac:dyDescent="0.3">
      <c r="A786" s="27"/>
      <c r="B786" s="28" t="s">
        <v>131</v>
      </c>
      <c r="C786" s="44">
        <v>40</v>
      </c>
      <c r="D786" s="45">
        <v>7</v>
      </c>
      <c r="E786" s="45">
        <v>2</v>
      </c>
      <c r="F786" s="46">
        <v>5</v>
      </c>
      <c r="G786" s="47">
        <v>2</v>
      </c>
      <c r="H786" s="48">
        <v>5453</v>
      </c>
      <c r="I786" s="50">
        <v>610</v>
      </c>
      <c r="J786" s="50"/>
      <c r="K786" s="37">
        <f>K787</f>
        <v>613000</v>
      </c>
      <c r="L786" s="37"/>
      <c r="M786" s="37"/>
    </row>
    <row r="787" spans="1:13" s="35" customFormat="1" ht="28.8" customHeight="1" x14ac:dyDescent="0.3">
      <c r="A787" s="27"/>
      <c r="B787" s="28" t="s">
        <v>97</v>
      </c>
      <c r="C787" s="44">
        <v>40</v>
      </c>
      <c r="D787" s="45">
        <v>7</v>
      </c>
      <c r="E787" s="45">
        <v>2</v>
      </c>
      <c r="F787" s="46">
        <v>5</v>
      </c>
      <c r="G787" s="47">
        <v>2</v>
      </c>
      <c r="H787" s="48">
        <v>5453</v>
      </c>
      <c r="I787" s="50">
        <v>612</v>
      </c>
      <c r="J787" s="50"/>
      <c r="K787" s="37">
        <v>613000</v>
      </c>
      <c r="L787" s="37"/>
      <c r="M787" s="37"/>
    </row>
    <row r="788" spans="1:13" s="35" customFormat="1" ht="114.6" customHeight="1" x14ac:dyDescent="0.3">
      <c r="A788" s="27"/>
      <c r="B788" s="28" t="s">
        <v>330</v>
      </c>
      <c r="C788" s="44">
        <v>40</v>
      </c>
      <c r="D788" s="45">
        <v>7</v>
      </c>
      <c r="E788" s="45">
        <v>2</v>
      </c>
      <c r="F788" s="46">
        <v>5</v>
      </c>
      <c r="G788" s="47">
        <v>2</v>
      </c>
      <c r="H788" s="48">
        <v>5471</v>
      </c>
      <c r="I788" s="50"/>
      <c r="J788" s="50"/>
      <c r="K788" s="37">
        <f>K789</f>
        <v>3302100</v>
      </c>
      <c r="L788" s="37"/>
      <c r="M788" s="37"/>
    </row>
    <row r="789" spans="1:13" s="35" customFormat="1" ht="33.6" x14ac:dyDescent="0.3">
      <c r="A789" s="27"/>
      <c r="B789" s="28" t="s">
        <v>287</v>
      </c>
      <c r="C789" s="44">
        <v>40</v>
      </c>
      <c r="D789" s="45">
        <v>7</v>
      </c>
      <c r="E789" s="45">
        <v>2</v>
      </c>
      <c r="F789" s="46">
        <v>5</v>
      </c>
      <c r="G789" s="47">
        <v>2</v>
      </c>
      <c r="H789" s="48">
        <v>5471</v>
      </c>
      <c r="I789" s="50">
        <v>600</v>
      </c>
      <c r="J789" s="50"/>
      <c r="K789" s="37">
        <f>K790</f>
        <v>3302100</v>
      </c>
      <c r="L789" s="37"/>
      <c r="M789" s="37"/>
    </row>
    <row r="790" spans="1:13" s="35" customFormat="1" x14ac:dyDescent="0.3">
      <c r="A790" s="27"/>
      <c r="B790" s="28" t="s">
        <v>131</v>
      </c>
      <c r="C790" s="44">
        <v>40</v>
      </c>
      <c r="D790" s="45">
        <v>7</v>
      </c>
      <c r="E790" s="45">
        <v>2</v>
      </c>
      <c r="F790" s="46">
        <v>5</v>
      </c>
      <c r="G790" s="47">
        <v>2</v>
      </c>
      <c r="H790" s="48">
        <v>5471</v>
      </c>
      <c r="I790" s="50">
        <v>610</v>
      </c>
      <c r="J790" s="50"/>
      <c r="K790" s="37">
        <f>K791</f>
        <v>3302100</v>
      </c>
      <c r="L790" s="37"/>
      <c r="M790" s="37"/>
    </row>
    <row r="791" spans="1:13" s="35" customFormat="1" ht="50.4" x14ac:dyDescent="0.3">
      <c r="A791" s="27"/>
      <c r="B791" s="28" t="s">
        <v>102</v>
      </c>
      <c r="C791" s="44">
        <v>40</v>
      </c>
      <c r="D791" s="45">
        <v>7</v>
      </c>
      <c r="E791" s="45">
        <v>2</v>
      </c>
      <c r="F791" s="46">
        <v>5</v>
      </c>
      <c r="G791" s="47">
        <v>2</v>
      </c>
      <c r="H791" s="48">
        <v>5471</v>
      </c>
      <c r="I791" s="50">
        <v>611</v>
      </c>
      <c r="J791" s="50"/>
      <c r="K791" s="37">
        <v>3302100</v>
      </c>
      <c r="L791" s="37">
        <v>0</v>
      </c>
      <c r="M791" s="37"/>
    </row>
    <row r="792" spans="1:13" s="35" customFormat="1" ht="67.2" x14ac:dyDescent="0.3">
      <c r="A792" s="27"/>
      <c r="B792" s="38" t="s">
        <v>208</v>
      </c>
      <c r="C792" s="44">
        <v>40</v>
      </c>
      <c r="D792" s="45">
        <v>7</v>
      </c>
      <c r="E792" s="45">
        <v>2</v>
      </c>
      <c r="F792" s="46">
        <v>5</v>
      </c>
      <c r="G792" s="47">
        <v>2</v>
      </c>
      <c r="H792" s="48">
        <v>9999</v>
      </c>
      <c r="I792" s="49">
        <v>0</v>
      </c>
      <c r="J792" s="49"/>
      <c r="K792" s="37">
        <f t="shared" ref="K792:L794" si="91">K793</f>
        <v>3135500</v>
      </c>
      <c r="L792" s="37">
        <f t="shared" si="91"/>
        <v>1545189.08</v>
      </c>
      <c r="M792" s="37">
        <f t="shared" si="89"/>
        <v>49.28</v>
      </c>
    </row>
    <row r="793" spans="1:13" s="35" customFormat="1" ht="33.6" x14ac:dyDescent="0.3">
      <c r="A793" s="27"/>
      <c r="B793" s="28" t="s">
        <v>287</v>
      </c>
      <c r="C793" s="44">
        <v>40</v>
      </c>
      <c r="D793" s="45">
        <v>7</v>
      </c>
      <c r="E793" s="45">
        <v>2</v>
      </c>
      <c r="F793" s="46">
        <v>5</v>
      </c>
      <c r="G793" s="47">
        <v>2</v>
      </c>
      <c r="H793" s="48">
        <v>9999</v>
      </c>
      <c r="I793" s="49">
        <v>600</v>
      </c>
      <c r="J793" s="49"/>
      <c r="K793" s="37">
        <f t="shared" si="91"/>
        <v>3135500</v>
      </c>
      <c r="L793" s="37">
        <f t="shared" si="91"/>
        <v>1545189.08</v>
      </c>
      <c r="M793" s="37">
        <f t="shared" si="89"/>
        <v>49.28</v>
      </c>
    </row>
    <row r="794" spans="1:13" s="35" customFormat="1" x14ac:dyDescent="0.3">
      <c r="A794" s="27"/>
      <c r="B794" s="28" t="s">
        <v>131</v>
      </c>
      <c r="C794" s="44">
        <v>40</v>
      </c>
      <c r="D794" s="45">
        <v>7</v>
      </c>
      <c r="E794" s="45">
        <v>2</v>
      </c>
      <c r="F794" s="46">
        <v>5</v>
      </c>
      <c r="G794" s="47">
        <v>2</v>
      </c>
      <c r="H794" s="48">
        <v>9999</v>
      </c>
      <c r="I794" s="49">
        <v>610</v>
      </c>
      <c r="J794" s="49"/>
      <c r="K794" s="37">
        <f t="shared" si="91"/>
        <v>3135500</v>
      </c>
      <c r="L794" s="37">
        <f t="shared" si="91"/>
        <v>1545189.08</v>
      </c>
      <c r="M794" s="37">
        <f t="shared" si="89"/>
        <v>49.28</v>
      </c>
    </row>
    <row r="795" spans="1:13" s="35" customFormat="1" x14ac:dyDescent="0.3">
      <c r="A795" s="27"/>
      <c r="B795" s="28" t="s">
        <v>97</v>
      </c>
      <c r="C795" s="44">
        <v>40</v>
      </c>
      <c r="D795" s="45">
        <v>7</v>
      </c>
      <c r="E795" s="45">
        <v>2</v>
      </c>
      <c r="F795" s="46">
        <v>5</v>
      </c>
      <c r="G795" s="47">
        <v>2</v>
      </c>
      <c r="H795" s="48">
        <v>9999</v>
      </c>
      <c r="I795" s="50">
        <v>612</v>
      </c>
      <c r="J795" s="50"/>
      <c r="K795" s="37">
        <v>3135500</v>
      </c>
      <c r="L795" s="37">
        <v>1545189.08</v>
      </c>
      <c r="M795" s="37">
        <f t="shared" si="89"/>
        <v>49.28</v>
      </c>
    </row>
    <row r="796" spans="1:13" s="35" customFormat="1" x14ac:dyDescent="0.3">
      <c r="A796" s="27"/>
      <c r="B796" s="36" t="s">
        <v>179</v>
      </c>
      <c r="C796" s="44">
        <v>40</v>
      </c>
      <c r="D796" s="45">
        <v>7</v>
      </c>
      <c r="E796" s="45">
        <v>7</v>
      </c>
      <c r="F796" s="46"/>
      <c r="G796" s="47"/>
      <c r="H796" s="48"/>
      <c r="I796" s="49">
        <v>0</v>
      </c>
      <c r="J796" s="49"/>
      <c r="K796" s="37">
        <f>K797+K828</f>
        <v>97365500</v>
      </c>
      <c r="L796" s="37">
        <f>L797+L828</f>
        <v>65440939.989999995</v>
      </c>
      <c r="M796" s="37">
        <f t="shared" si="89"/>
        <v>67.209999999999994</v>
      </c>
    </row>
    <row r="797" spans="1:13" s="35" customFormat="1" ht="33.6" x14ac:dyDescent="0.3">
      <c r="A797" s="27"/>
      <c r="B797" s="38" t="s">
        <v>257</v>
      </c>
      <c r="C797" s="44">
        <v>40</v>
      </c>
      <c r="D797" s="45">
        <v>7</v>
      </c>
      <c r="E797" s="45">
        <v>7</v>
      </c>
      <c r="F797" s="46">
        <v>1</v>
      </c>
      <c r="G797" s="47">
        <v>0</v>
      </c>
      <c r="H797" s="48">
        <v>0</v>
      </c>
      <c r="I797" s="49">
        <v>0</v>
      </c>
      <c r="J797" s="49"/>
      <c r="K797" s="37">
        <f>K798+K823</f>
        <v>81934000</v>
      </c>
      <c r="L797" s="37">
        <f>L798+L823</f>
        <v>54241755.439999998</v>
      </c>
      <c r="M797" s="37">
        <f t="shared" si="89"/>
        <v>66.2</v>
      </c>
    </row>
    <row r="798" spans="1:13" s="35" customFormat="1" ht="50.4" x14ac:dyDescent="0.3">
      <c r="A798" s="27"/>
      <c r="B798" s="38" t="s">
        <v>264</v>
      </c>
      <c r="C798" s="44">
        <v>40</v>
      </c>
      <c r="D798" s="45">
        <v>7</v>
      </c>
      <c r="E798" s="45">
        <v>7</v>
      </c>
      <c r="F798" s="46">
        <v>1</v>
      </c>
      <c r="G798" s="47">
        <v>3</v>
      </c>
      <c r="H798" s="48">
        <v>0</v>
      </c>
      <c r="I798" s="49">
        <v>0</v>
      </c>
      <c r="J798" s="49"/>
      <c r="K798" s="37">
        <f>K799+K811+K819+K805+K815</f>
        <v>81894000</v>
      </c>
      <c r="L798" s="37">
        <f>L799+L811+L819+L805+L815</f>
        <v>54210755.439999998</v>
      </c>
      <c r="M798" s="37">
        <f t="shared" si="89"/>
        <v>66.2</v>
      </c>
    </row>
    <row r="799" spans="1:13" s="35" customFormat="1" ht="67.2" x14ac:dyDescent="0.3">
      <c r="A799" s="27"/>
      <c r="B799" s="38" t="s">
        <v>146</v>
      </c>
      <c r="C799" s="44">
        <v>40</v>
      </c>
      <c r="D799" s="45">
        <v>7</v>
      </c>
      <c r="E799" s="45">
        <v>7</v>
      </c>
      <c r="F799" s="46">
        <v>1</v>
      </c>
      <c r="G799" s="47">
        <v>3</v>
      </c>
      <c r="H799" s="48">
        <v>59</v>
      </c>
      <c r="I799" s="49">
        <v>0</v>
      </c>
      <c r="J799" s="49"/>
      <c r="K799" s="37">
        <f>K800</f>
        <v>78418200</v>
      </c>
      <c r="L799" s="37">
        <f>L800</f>
        <v>52230733.68</v>
      </c>
      <c r="M799" s="37">
        <f t="shared" si="89"/>
        <v>66.61</v>
      </c>
    </row>
    <row r="800" spans="1:13" s="35" customFormat="1" ht="33.6" x14ac:dyDescent="0.3">
      <c r="A800" s="27"/>
      <c r="B800" s="28" t="s">
        <v>287</v>
      </c>
      <c r="C800" s="44">
        <v>40</v>
      </c>
      <c r="D800" s="45">
        <v>7</v>
      </c>
      <c r="E800" s="45">
        <v>7</v>
      </c>
      <c r="F800" s="46">
        <v>1</v>
      </c>
      <c r="G800" s="47">
        <v>3</v>
      </c>
      <c r="H800" s="48">
        <v>59</v>
      </c>
      <c r="I800" s="49">
        <v>600</v>
      </c>
      <c r="J800" s="49"/>
      <c r="K800" s="37">
        <f>K801+K803</f>
        <v>78418200</v>
      </c>
      <c r="L800" s="37">
        <f>L801+L803</f>
        <v>52230733.68</v>
      </c>
      <c r="M800" s="37">
        <f t="shared" si="89"/>
        <v>66.61</v>
      </c>
    </row>
    <row r="801" spans="1:13" s="35" customFormat="1" x14ac:dyDescent="0.3">
      <c r="A801" s="27"/>
      <c r="B801" s="28" t="s">
        <v>131</v>
      </c>
      <c r="C801" s="44">
        <v>40</v>
      </c>
      <c r="D801" s="45">
        <v>7</v>
      </c>
      <c r="E801" s="45">
        <v>7</v>
      </c>
      <c r="F801" s="46">
        <v>1</v>
      </c>
      <c r="G801" s="47">
        <v>3</v>
      </c>
      <c r="H801" s="48">
        <v>59</v>
      </c>
      <c r="I801" s="49">
        <v>610</v>
      </c>
      <c r="J801" s="49"/>
      <c r="K801" s="37">
        <f>K802</f>
        <v>30626400</v>
      </c>
      <c r="L801" s="37">
        <f>L802</f>
        <v>20977658</v>
      </c>
      <c r="M801" s="37">
        <f t="shared" si="89"/>
        <v>68.5</v>
      </c>
    </row>
    <row r="802" spans="1:13" s="35" customFormat="1" ht="50.4" x14ac:dyDescent="0.3">
      <c r="A802" s="27"/>
      <c r="B802" s="28" t="s">
        <v>102</v>
      </c>
      <c r="C802" s="44">
        <v>40</v>
      </c>
      <c r="D802" s="45">
        <v>7</v>
      </c>
      <c r="E802" s="45">
        <v>7</v>
      </c>
      <c r="F802" s="46">
        <v>1</v>
      </c>
      <c r="G802" s="47">
        <v>3</v>
      </c>
      <c r="H802" s="48">
        <v>59</v>
      </c>
      <c r="I802" s="50">
        <v>611</v>
      </c>
      <c r="J802" s="50"/>
      <c r="K802" s="37">
        <v>30626400</v>
      </c>
      <c r="L802" s="37">
        <v>20977658</v>
      </c>
      <c r="M802" s="37">
        <f t="shared" si="89"/>
        <v>68.5</v>
      </c>
    </row>
    <row r="803" spans="1:13" s="35" customFormat="1" x14ac:dyDescent="0.3">
      <c r="A803" s="27"/>
      <c r="B803" s="28" t="s">
        <v>98</v>
      </c>
      <c r="C803" s="44">
        <v>40</v>
      </c>
      <c r="D803" s="45">
        <v>7</v>
      </c>
      <c r="E803" s="45">
        <v>7</v>
      </c>
      <c r="F803" s="46">
        <v>1</v>
      </c>
      <c r="G803" s="47">
        <v>3</v>
      </c>
      <c r="H803" s="48">
        <v>59</v>
      </c>
      <c r="I803" s="49">
        <v>620</v>
      </c>
      <c r="J803" s="49"/>
      <c r="K803" s="37">
        <f>K804</f>
        <v>47791800</v>
      </c>
      <c r="L803" s="37">
        <f>L804</f>
        <v>31253075.68</v>
      </c>
      <c r="M803" s="37">
        <f t="shared" si="89"/>
        <v>65.39</v>
      </c>
    </row>
    <row r="804" spans="1:13" s="35" customFormat="1" ht="50.4" x14ac:dyDescent="0.3">
      <c r="A804" s="27"/>
      <c r="B804" s="28" t="s">
        <v>4</v>
      </c>
      <c r="C804" s="44">
        <v>40</v>
      </c>
      <c r="D804" s="45">
        <v>7</v>
      </c>
      <c r="E804" s="45">
        <v>7</v>
      </c>
      <c r="F804" s="46">
        <v>1</v>
      </c>
      <c r="G804" s="47">
        <v>3</v>
      </c>
      <c r="H804" s="48">
        <v>59</v>
      </c>
      <c r="I804" s="50">
        <v>621</v>
      </c>
      <c r="J804" s="50"/>
      <c r="K804" s="37">
        <v>47791800</v>
      </c>
      <c r="L804" s="37">
        <v>31253075.68</v>
      </c>
      <c r="M804" s="37">
        <f t="shared" si="89"/>
        <v>65.39</v>
      </c>
    </row>
    <row r="805" spans="1:13" s="35" customFormat="1" ht="67.2" x14ac:dyDescent="0.3">
      <c r="A805" s="27"/>
      <c r="B805" s="28" t="s">
        <v>23</v>
      </c>
      <c r="C805" s="44">
        <v>40</v>
      </c>
      <c r="D805" s="45">
        <v>7</v>
      </c>
      <c r="E805" s="45">
        <v>7</v>
      </c>
      <c r="F805" s="46">
        <v>1</v>
      </c>
      <c r="G805" s="47">
        <v>3</v>
      </c>
      <c r="H805" s="48">
        <v>2103</v>
      </c>
      <c r="I805" s="50"/>
      <c r="J805" s="50"/>
      <c r="K805" s="37">
        <f>K806</f>
        <v>1750000</v>
      </c>
      <c r="L805" s="37">
        <f>L806</f>
        <v>930403</v>
      </c>
      <c r="M805" s="37">
        <f t="shared" si="89"/>
        <v>53.17</v>
      </c>
    </row>
    <row r="806" spans="1:13" s="35" customFormat="1" ht="33.6" x14ac:dyDescent="0.3">
      <c r="A806" s="27"/>
      <c r="B806" s="28" t="s">
        <v>287</v>
      </c>
      <c r="C806" s="44">
        <v>40</v>
      </c>
      <c r="D806" s="45">
        <v>7</v>
      </c>
      <c r="E806" s="45">
        <v>7</v>
      </c>
      <c r="F806" s="46">
        <v>1</v>
      </c>
      <c r="G806" s="47">
        <v>3</v>
      </c>
      <c r="H806" s="48">
        <v>2103</v>
      </c>
      <c r="I806" s="50">
        <v>600</v>
      </c>
      <c r="J806" s="50"/>
      <c r="K806" s="37">
        <f>K807+K809</f>
        <v>1750000</v>
      </c>
      <c r="L806" s="37">
        <f>L807+L809</f>
        <v>930403</v>
      </c>
      <c r="M806" s="37">
        <f t="shared" si="89"/>
        <v>53.17</v>
      </c>
    </row>
    <row r="807" spans="1:13" s="35" customFormat="1" x14ac:dyDescent="0.3">
      <c r="A807" s="27"/>
      <c r="B807" s="28" t="s">
        <v>131</v>
      </c>
      <c r="C807" s="44">
        <v>40</v>
      </c>
      <c r="D807" s="45">
        <v>7</v>
      </c>
      <c r="E807" s="45">
        <v>7</v>
      </c>
      <c r="F807" s="46">
        <v>1</v>
      </c>
      <c r="G807" s="47">
        <v>3</v>
      </c>
      <c r="H807" s="48">
        <v>2103</v>
      </c>
      <c r="I807" s="50">
        <v>610</v>
      </c>
      <c r="J807" s="50"/>
      <c r="K807" s="37">
        <f>K808</f>
        <v>0</v>
      </c>
      <c r="L807" s="37">
        <f>L808</f>
        <v>0</v>
      </c>
      <c r="M807" s="37"/>
    </row>
    <row r="808" spans="1:13" s="35" customFormat="1" x14ac:dyDescent="0.3">
      <c r="A808" s="27"/>
      <c r="B808" s="28" t="s">
        <v>97</v>
      </c>
      <c r="C808" s="44">
        <v>40</v>
      </c>
      <c r="D808" s="45">
        <v>7</v>
      </c>
      <c r="E808" s="45">
        <v>7</v>
      </c>
      <c r="F808" s="46">
        <v>1</v>
      </c>
      <c r="G808" s="47">
        <v>3</v>
      </c>
      <c r="H808" s="48">
        <v>2103</v>
      </c>
      <c r="I808" s="50">
        <v>612</v>
      </c>
      <c r="J808" s="50"/>
      <c r="K808" s="37"/>
      <c r="L808" s="37"/>
      <c r="M808" s="37"/>
    </row>
    <row r="809" spans="1:13" s="35" customFormat="1" x14ac:dyDescent="0.3">
      <c r="A809" s="27"/>
      <c r="B809" s="28" t="s">
        <v>98</v>
      </c>
      <c r="C809" s="44">
        <v>40</v>
      </c>
      <c r="D809" s="45">
        <v>7</v>
      </c>
      <c r="E809" s="45">
        <v>7</v>
      </c>
      <c r="F809" s="46">
        <v>1</v>
      </c>
      <c r="G809" s="47">
        <v>3</v>
      </c>
      <c r="H809" s="48">
        <v>2103</v>
      </c>
      <c r="I809" s="50">
        <v>620</v>
      </c>
      <c r="J809" s="50"/>
      <c r="K809" s="37">
        <f>K810</f>
        <v>1750000</v>
      </c>
      <c r="L809" s="37">
        <f>L810</f>
        <v>930403</v>
      </c>
      <c r="M809" s="37">
        <f t="shared" si="89"/>
        <v>53.17</v>
      </c>
    </row>
    <row r="810" spans="1:13" s="35" customFormat="1" x14ac:dyDescent="0.3">
      <c r="A810" s="27"/>
      <c r="B810" s="28" t="s">
        <v>99</v>
      </c>
      <c r="C810" s="44">
        <v>40</v>
      </c>
      <c r="D810" s="45">
        <v>7</v>
      </c>
      <c r="E810" s="45">
        <v>7</v>
      </c>
      <c r="F810" s="46">
        <v>1</v>
      </c>
      <c r="G810" s="47">
        <v>3</v>
      </c>
      <c r="H810" s="48">
        <v>2103</v>
      </c>
      <c r="I810" s="50">
        <v>622</v>
      </c>
      <c r="J810" s="50"/>
      <c r="K810" s="37">
        <v>1750000</v>
      </c>
      <c r="L810" s="37">
        <v>930403</v>
      </c>
      <c r="M810" s="37">
        <f t="shared" si="89"/>
        <v>53.17</v>
      </c>
    </row>
    <row r="811" spans="1:13" s="35" customFormat="1" ht="67.2" x14ac:dyDescent="0.3">
      <c r="A811" s="27"/>
      <c r="B811" s="38" t="s">
        <v>13</v>
      </c>
      <c r="C811" s="44">
        <v>40</v>
      </c>
      <c r="D811" s="45">
        <v>7</v>
      </c>
      <c r="E811" s="45">
        <v>7</v>
      </c>
      <c r="F811" s="46">
        <v>1</v>
      </c>
      <c r="G811" s="47">
        <v>3</v>
      </c>
      <c r="H811" s="48">
        <v>5608</v>
      </c>
      <c r="I811" s="49">
        <v>0</v>
      </c>
      <c r="J811" s="49"/>
      <c r="K811" s="37">
        <f t="shared" ref="K811:L813" si="92">K812</f>
        <v>350300</v>
      </c>
      <c r="L811" s="37">
        <f t="shared" si="92"/>
        <v>350250</v>
      </c>
      <c r="M811" s="37">
        <f t="shared" si="89"/>
        <v>99.99</v>
      </c>
    </row>
    <row r="812" spans="1:13" s="35" customFormat="1" ht="33.6" x14ac:dyDescent="0.3">
      <c r="A812" s="27"/>
      <c r="B812" s="28" t="s">
        <v>287</v>
      </c>
      <c r="C812" s="44">
        <v>40</v>
      </c>
      <c r="D812" s="45">
        <v>7</v>
      </c>
      <c r="E812" s="45">
        <v>7</v>
      </c>
      <c r="F812" s="46">
        <v>1</v>
      </c>
      <c r="G812" s="47">
        <v>3</v>
      </c>
      <c r="H812" s="48">
        <v>5608</v>
      </c>
      <c r="I812" s="49">
        <v>600</v>
      </c>
      <c r="J812" s="49"/>
      <c r="K812" s="37">
        <f t="shared" si="92"/>
        <v>350300</v>
      </c>
      <c r="L812" s="37">
        <f t="shared" si="92"/>
        <v>350250</v>
      </c>
      <c r="M812" s="37">
        <f t="shared" si="89"/>
        <v>99.99</v>
      </c>
    </row>
    <row r="813" spans="1:13" s="35" customFormat="1" x14ac:dyDescent="0.3">
      <c r="A813" s="27"/>
      <c r="B813" s="28" t="s">
        <v>98</v>
      </c>
      <c r="C813" s="44">
        <v>40</v>
      </c>
      <c r="D813" s="45">
        <v>7</v>
      </c>
      <c r="E813" s="45">
        <v>7</v>
      </c>
      <c r="F813" s="46">
        <v>1</v>
      </c>
      <c r="G813" s="47">
        <v>3</v>
      </c>
      <c r="H813" s="48">
        <v>5608</v>
      </c>
      <c r="I813" s="49">
        <v>620</v>
      </c>
      <c r="J813" s="49"/>
      <c r="K813" s="37">
        <f t="shared" si="92"/>
        <v>350300</v>
      </c>
      <c r="L813" s="37">
        <f t="shared" si="92"/>
        <v>350250</v>
      </c>
      <c r="M813" s="37">
        <f t="shared" si="89"/>
        <v>99.99</v>
      </c>
    </row>
    <row r="814" spans="1:13" s="35" customFormat="1" x14ac:dyDescent="0.3">
      <c r="A814" s="27"/>
      <c r="B814" s="28" t="s">
        <v>99</v>
      </c>
      <c r="C814" s="44">
        <v>40</v>
      </c>
      <c r="D814" s="45">
        <v>7</v>
      </c>
      <c r="E814" s="45">
        <v>7</v>
      </c>
      <c r="F814" s="46">
        <v>1</v>
      </c>
      <c r="G814" s="47">
        <v>3</v>
      </c>
      <c r="H814" s="48">
        <v>5608</v>
      </c>
      <c r="I814" s="50">
        <v>622</v>
      </c>
      <c r="J814" s="50"/>
      <c r="K814" s="37">
        <v>350300</v>
      </c>
      <c r="L814" s="37">
        <v>350250</v>
      </c>
      <c r="M814" s="37">
        <f t="shared" si="89"/>
        <v>99.99</v>
      </c>
    </row>
    <row r="815" spans="1:13" s="35" customFormat="1" ht="67.2" x14ac:dyDescent="0.3">
      <c r="A815" s="27"/>
      <c r="B815" s="28" t="s">
        <v>24</v>
      </c>
      <c r="C815" s="44">
        <v>40</v>
      </c>
      <c r="D815" s="45">
        <v>7</v>
      </c>
      <c r="E815" s="45">
        <v>7</v>
      </c>
      <c r="F815" s="46">
        <v>1</v>
      </c>
      <c r="G815" s="47">
        <v>3</v>
      </c>
      <c r="H815" s="48">
        <v>5615</v>
      </c>
      <c r="I815" s="50"/>
      <c r="J815" s="50"/>
      <c r="K815" s="37">
        <f t="shared" ref="K815:L817" si="93">K816</f>
        <v>75500</v>
      </c>
      <c r="L815" s="37">
        <f t="shared" si="93"/>
        <v>75500</v>
      </c>
      <c r="M815" s="37">
        <f t="shared" si="89"/>
        <v>100</v>
      </c>
    </row>
    <row r="816" spans="1:13" s="35" customFormat="1" ht="33.6" x14ac:dyDescent="0.3">
      <c r="A816" s="27"/>
      <c r="B816" s="28" t="s">
        <v>287</v>
      </c>
      <c r="C816" s="44">
        <v>40</v>
      </c>
      <c r="D816" s="45">
        <v>7</v>
      </c>
      <c r="E816" s="45">
        <v>7</v>
      </c>
      <c r="F816" s="46">
        <v>1</v>
      </c>
      <c r="G816" s="47">
        <v>3</v>
      </c>
      <c r="H816" s="48">
        <v>5615</v>
      </c>
      <c r="I816" s="50">
        <v>600</v>
      </c>
      <c r="J816" s="50"/>
      <c r="K816" s="37">
        <f t="shared" si="93"/>
        <v>75500</v>
      </c>
      <c r="L816" s="37">
        <f t="shared" si="93"/>
        <v>75500</v>
      </c>
      <c r="M816" s="37">
        <f t="shared" si="89"/>
        <v>100</v>
      </c>
    </row>
    <row r="817" spans="1:13" s="35" customFormat="1" x14ac:dyDescent="0.3">
      <c r="A817" s="27"/>
      <c r="B817" s="28" t="s">
        <v>131</v>
      </c>
      <c r="C817" s="44">
        <v>40</v>
      </c>
      <c r="D817" s="45">
        <v>7</v>
      </c>
      <c r="E817" s="45">
        <v>7</v>
      </c>
      <c r="F817" s="46">
        <v>1</v>
      </c>
      <c r="G817" s="47">
        <v>3</v>
      </c>
      <c r="H817" s="48">
        <v>5615</v>
      </c>
      <c r="I817" s="50">
        <v>610</v>
      </c>
      <c r="J817" s="50"/>
      <c r="K817" s="37">
        <f t="shared" si="93"/>
        <v>75500</v>
      </c>
      <c r="L817" s="37">
        <f t="shared" si="93"/>
        <v>75500</v>
      </c>
      <c r="M817" s="37">
        <f t="shared" si="89"/>
        <v>100</v>
      </c>
    </row>
    <row r="818" spans="1:13" s="35" customFormat="1" x14ac:dyDescent="0.3">
      <c r="A818" s="27"/>
      <c r="B818" s="28" t="s">
        <v>97</v>
      </c>
      <c r="C818" s="44">
        <v>40</v>
      </c>
      <c r="D818" s="45">
        <v>7</v>
      </c>
      <c r="E818" s="45">
        <v>7</v>
      </c>
      <c r="F818" s="46">
        <v>1</v>
      </c>
      <c r="G818" s="47">
        <v>3</v>
      </c>
      <c r="H818" s="48">
        <v>5615</v>
      </c>
      <c r="I818" s="50">
        <v>612</v>
      </c>
      <c r="J818" s="50"/>
      <c r="K818" s="37">
        <v>75500</v>
      </c>
      <c r="L818" s="37">
        <v>75500</v>
      </c>
      <c r="M818" s="37">
        <f t="shared" si="89"/>
        <v>100</v>
      </c>
    </row>
    <row r="819" spans="1:13" s="35" customFormat="1" ht="50.4" x14ac:dyDescent="0.3">
      <c r="A819" s="27"/>
      <c r="B819" s="38" t="s">
        <v>149</v>
      </c>
      <c r="C819" s="44">
        <v>40</v>
      </c>
      <c r="D819" s="45">
        <v>7</v>
      </c>
      <c r="E819" s="45">
        <v>7</v>
      </c>
      <c r="F819" s="46">
        <v>1</v>
      </c>
      <c r="G819" s="47">
        <v>3</v>
      </c>
      <c r="H819" s="48">
        <v>9999</v>
      </c>
      <c r="I819" s="49">
        <v>0</v>
      </c>
      <c r="J819" s="49"/>
      <c r="K819" s="37">
        <f t="shared" ref="K819:L821" si="94">K820</f>
        <v>1300000</v>
      </c>
      <c r="L819" s="37">
        <f t="shared" si="94"/>
        <v>623868.76</v>
      </c>
      <c r="M819" s="37">
        <f t="shared" si="89"/>
        <v>47.99</v>
      </c>
    </row>
    <row r="820" spans="1:13" s="35" customFormat="1" ht="33.6" x14ac:dyDescent="0.3">
      <c r="A820" s="27"/>
      <c r="B820" s="28" t="s">
        <v>287</v>
      </c>
      <c r="C820" s="44">
        <v>40</v>
      </c>
      <c r="D820" s="45">
        <v>7</v>
      </c>
      <c r="E820" s="45">
        <v>7</v>
      </c>
      <c r="F820" s="46">
        <v>1</v>
      </c>
      <c r="G820" s="47">
        <v>3</v>
      </c>
      <c r="H820" s="48">
        <v>9999</v>
      </c>
      <c r="I820" s="49">
        <v>600</v>
      </c>
      <c r="J820" s="49"/>
      <c r="K820" s="37">
        <f t="shared" si="94"/>
        <v>1300000</v>
      </c>
      <c r="L820" s="37">
        <f t="shared" si="94"/>
        <v>623868.76</v>
      </c>
      <c r="M820" s="37">
        <f t="shared" si="89"/>
        <v>47.99</v>
      </c>
    </row>
    <row r="821" spans="1:13" s="35" customFormat="1" x14ac:dyDescent="0.3">
      <c r="A821" s="27"/>
      <c r="B821" s="28" t="s">
        <v>131</v>
      </c>
      <c r="C821" s="44">
        <v>40</v>
      </c>
      <c r="D821" s="45">
        <v>7</v>
      </c>
      <c r="E821" s="45">
        <v>7</v>
      </c>
      <c r="F821" s="46">
        <v>1</v>
      </c>
      <c r="G821" s="47">
        <v>3</v>
      </c>
      <c r="H821" s="48">
        <v>9999</v>
      </c>
      <c r="I821" s="49">
        <v>610</v>
      </c>
      <c r="J821" s="49"/>
      <c r="K821" s="37">
        <f t="shared" si="94"/>
        <v>1300000</v>
      </c>
      <c r="L821" s="37">
        <f t="shared" si="94"/>
        <v>623868.76</v>
      </c>
      <c r="M821" s="37">
        <f t="shared" si="89"/>
        <v>47.99</v>
      </c>
    </row>
    <row r="822" spans="1:13" s="35" customFormat="1" x14ac:dyDescent="0.3">
      <c r="A822" s="27"/>
      <c r="B822" s="28" t="s">
        <v>97</v>
      </c>
      <c r="C822" s="44">
        <v>40</v>
      </c>
      <c r="D822" s="45">
        <v>7</v>
      </c>
      <c r="E822" s="45">
        <v>7</v>
      </c>
      <c r="F822" s="46">
        <v>1</v>
      </c>
      <c r="G822" s="47">
        <v>3</v>
      </c>
      <c r="H822" s="48">
        <v>9999</v>
      </c>
      <c r="I822" s="50">
        <v>612</v>
      </c>
      <c r="J822" s="50"/>
      <c r="K822" s="37">
        <v>1300000</v>
      </c>
      <c r="L822" s="37">
        <v>623868.76</v>
      </c>
      <c r="M822" s="37">
        <f t="shared" si="89"/>
        <v>47.99</v>
      </c>
    </row>
    <row r="823" spans="1:13" s="35" customFormat="1" ht="50.4" x14ac:dyDescent="0.3">
      <c r="A823" s="27"/>
      <c r="B823" s="38" t="s">
        <v>147</v>
      </c>
      <c r="C823" s="44">
        <v>40</v>
      </c>
      <c r="D823" s="45">
        <v>7</v>
      </c>
      <c r="E823" s="45">
        <v>7</v>
      </c>
      <c r="F823" s="46">
        <v>1</v>
      </c>
      <c r="G823" s="47">
        <v>4</v>
      </c>
      <c r="H823" s="48">
        <v>0</v>
      </c>
      <c r="I823" s="49">
        <v>0</v>
      </c>
      <c r="J823" s="49"/>
      <c r="K823" s="37">
        <f t="shared" ref="K823:L826" si="95">K824</f>
        <v>40000</v>
      </c>
      <c r="L823" s="37">
        <f t="shared" si="95"/>
        <v>31000</v>
      </c>
      <c r="M823" s="37">
        <f t="shared" si="89"/>
        <v>77.5</v>
      </c>
    </row>
    <row r="824" spans="1:13" s="35" customFormat="1" ht="50.4" x14ac:dyDescent="0.3">
      <c r="A824" s="27"/>
      <c r="B824" s="38" t="s">
        <v>148</v>
      </c>
      <c r="C824" s="44">
        <v>40</v>
      </c>
      <c r="D824" s="45">
        <v>7</v>
      </c>
      <c r="E824" s="45">
        <v>7</v>
      </c>
      <c r="F824" s="46">
        <v>1</v>
      </c>
      <c r="G824" s="47">
        <v>4</v>
      </c>
      <c r="H824" s="48">
        <v>9999</v>
      </c>
      <c r="I824" s="49">
        <v>0</v>
      </c>
      <c r="J824" s="49"/>
      <c r="K824" s="37">
        <f t="shared" si="95"/>
        <v>40000</v>
      </c>
      <c r="L824" s="37">
        <f t="shared" si="95"/>
        <v>31000</v>
      </c>
      <c r="M824" s="37">
        <f t="shared" si="89"/>
        <v>77.5</v>
      </c>
    </row>
    <row r="825" spans="1:13" s="35" customFormat="1" ht="33.6" x14ac:dyDescent="0.3">
      <c r="A825" s="27"/>
      <c r="B825" s="28" t="s">
        <v>287</v>
      </c>
      <c r="C825" s="44">
        <v>40</v>
      </c>
      <c r="D825" s="45">
        <v>7</v>
      </c>
      <c r="E825" s="45">
        <v>7</v>
      </c>
      <c r="F825" s="46">
        <v>1</v>
      </c>
      <c r="G825" s="47">
        <v>4</v>
      </c>
      <c r="H825" s="48">
        <v>9999</v>
      </c>
      <c r="I825" s="49">
        <v>600</v>
      </c>
      <c r="J825" s="49"/>
      <c r="K825" s="37">
        <f t="shared" si="95"/>
        <v>40000</v>
      </c>
      <c r="L825" s="37">
        <f t="shared" si="95"/>
        <v>31000</v>
      </c>
      <c r="M825" s="37">
        <f t="shared" si="89"/>
        <v>77.5</v>
      </c>
    </row>
    <row r="826" spans="1:13" s="35" customFormat="1" x14ac:dyDescent="0.3">
      <c r="A826" s="27"/>
      <c r="B826" s="28" t="s">
        <v>98</v>
      </c>
      <c r="C826" s="44">
        <v>40</v>
      </c>
      <c r="D826" s="45">
        <v>7</v>
      </c>
      <c r="E826" s="45">
        <v>7</v>
      </c>
      <c r="F826" s="46">
        <v>1</v>
      </c>
      <c r="G826" s="47">
        <v>4</v>
      </c>
      <c r="H826" s="48">
        <v>9999</v>
      </c>
      <c r="I826" s="49">
        <v>620</v>
      </c>
      <c r="J826" s="49"/>
      <c r="K826" s="37">
        <f t="shared" si="95"/>
        <v>40000</v>
      </c>
      <c r="L826" s="37">
        <f t="shared" si="95"/>
        <v>31000</v>
      </c>
      <c r="M826" s="37">
        <f t="shared" si="89"/>
        <v>77.5</v>
      </c>
    </row>
    <row r="827" spans="1:13" s="35" customFormat="1" x14ac:dyDescent="0.3">
      <c r="A827" s="27"/>
      <c r="B827" s="28" t="s">
        <v>99</v>
      </c>
      <c r="C827" s="44">
        <v>40</v>
      </c>
      <c r="D827" s="45">
        <v>7</v>
      </c>
      <c r="E827" s="45">
        <v>7</v>
      </c>
      <c r="F827" s="46">
        <v>1</v>
      </c>
      <c r="G827" s="47">
        <v>4</v>
      </c>
      <c r="H827" s="48">
        <v>9999</v>
      </c>
      <c r="I827" s="50">
        <v>622</v>
      </c>
      <c r="J827" s="50"/>
      <c r="K827" s="37">
        <v>40000</v>
      </c>
      <c r="L827" s="37">
        <v>31000</v>
      </c>
      <c r="M827" s="37">
        <f t="shared" si="89"/>
        <v>77.5</v>
      </c>
    </row>
    <row r="828" spans="1:13" s="35" customFormat="1" ht="33.6" x14ac:dyDescent="0.3">
      <c r="A828" s="27"/>
      <c r="B828" s="38" t="s">
        <v>254</v>
      </c>
      <c r="C828" s="44">
        <v>40</v>
      </c>
      <c r="D828" s="45">
        <v>7</v>
      </c>
      <c r="E828" s="45">
        <v>7</v>
      </c>
      <c r="F828" s="46">
        <v>2</v>
      </c>
      <c r="G828" s="47">
        <v>0</v>
      </c>
      <c r="H828" s="48">
        <v>0</v>
      </c>
      <c r="I828" s="49"/>
      <c r="J828" s="49"/>
      <c r="K828" s="37">
        <f>K829</f>
        <v>15431500</v>
      </c>
      <c r="L828" s="37">
        <f>L829</f>
        <v>11199184.550000001</v>
      </c>
      <c r="M828" s="37">
        <f t="shared" si="89"/>
        <v>72.569999999999993</v>
      </c>
    </row>
    <row r="829" spans="1:13" s="35" customFormat="1" ht="33.6" x14ac:dyDescent="0.3">
      <c r="A829" s="27"/>
      <c r="B829" s="38" t="s">
        <v>255</v>
      </c>
      <c r="C829" s="44">
        <v>40</v>
      </c>
      <c r="D829" s="45">
        <v>7</v>
      </c>
      <c r="E829" s="45">
        <v>7</v>
      </c>
      <c r="F829" s="46">
        <v>2</v>
      </c>
      <c r="G829" s="47">
        <v>1</v>
      </c>
      <c r="H829" s="48">
        <v>0</v>
      </c>
      <c r="I829" s="49"/>
      <c r="J829" s="49"/>
      <c r="K829" s="37">
        <f>K830+K834+K838</f>
        <v>15431500</v>
      </c>
      <c r="L829" s="37">
        <f>L830+L834+L838</f>
        <v>11199184.550000001</v>
      </c>
      <c r="M829" s="37">
        <f t="shared" si="89"/>
        <v>72.569999999999993</v>
      </c>
    </row>
    <row r="830" spans="1:13" s="35" customFormat="1" ht="50.4" x14ac:dyDescent="0.3">
      <c r="A830" s="27"/>
      <c r="B830" s="38" t="s">
        <v>14</v>
      </c>
      <c r="C830" s="44">
        <v>40</v>
      </c>
      <c r="D830" s="45">
        <v>7</v>
      </c>
      <c r="E830" s="45">
        <v>7</v>
      </c>
      <c r="F830" s="46">
        <v>2</v>
      </c>
      <c r="G830" s="47">
        <v>1</v>
      </c>
      <c r="H830" s="48">
        <v>2104</v>
      </c>
      <c r="I830" s="49"/>
      <c r="J830" s="49"/>
      <c r="K830" s="37">
        <f t="shared" ref="K830:L832" si="96">K831</f>
        <v>3105000</v>
      </c>
      <c r="L830" s="37">
        <f t="shared" si="96"/>
        <v>2713733.93</v>
      </c>
      <c r="M830" s="37">
        <f t="shared" si="89"/>
        <v>87.4</v>
      </c>
    </row>
    <row r="831" spans="1:13" s="35" customFormat="1" ht="33.6" x14ac:dyDescent="0.3">
      <c r="A831" s="27"/>
      <c r="B831" s="28" t="s">
        <v>287</v>
      </c>
      <c r="C831" s="44">
        <v>40</v>
      </c>
      <c r="D831" s="45">
        <v>7</v>
      </c>
      <c r="E831" s="45">
        <v>7</v>
      </c>
      <c r="F831" s="46">
        <v>2</v>
      </c>
      <c r="G831" s="47">
        <v>1</v>
      </c>
      <c r="H831" s="48">
        <v>2104</v>
      </c>
      <c r="I831" s="49">
        <v>600</v>
      </c>
      <c r="J831" s="49"/>
      <c r="K831" s="37">
        <f t="shared" si="96"/>
        <v>3105000</v>
      </c>
      <c r="L831" s="37">
        <f t="shared" si="96"/>
        <v>2713733.93</v>
      </c>
      <c r="M831" s="37">
        <f t="shared" si="89"/>
        <v>87.4</v>
      </c>
    </row>
    <row r="832" spans="1:13" s="35" customFormat="1" x14ac:dyDescent="0.3">
      <c r="A832" s="27"/>
      <c r="B832" s="28" t="s">
        <v>131</v>
      </c>
      <c r="C832" s="44">
        <v>40</v>
      </c>
      <c r="D832" s="45">
        <v>7</v>
      </c>
      <c r="E832" s="45">
        <v>7</v>
      </c>
      <c r="F832" s="46">
        <v>2</v>
      </c>
      <c r="G832" s="47">
        <v>1</v>
      </c>
      <c r="H832" s="48">
        <v>2104</v>
      </c>
      <c r="I832" s="49">
        <v>610</v>
      </c>
      <c r="J832" s="49"/>
      <c r="K832" s="37">
        <f t="shared" si="96"/>
        <v>3105000</v>
      </c>
      <c r="L832" s="37">
        <f t="shared" si="96"/>
        <v>2713733.93</v>
      </c>
      <c r="M832" s="37">
        <f t="shared" si="89"/>
        <v>87.4</v>
      </c>
    </row>
    <row r="833" spans="1:13" s="35" customFormat="1" ht="50.4" x14ac:dyDescent="0.3">
      <c r="A833" s="27"/>
      <c r="B833" s="28" t="s">
        <v>102</v>
      </c>
      <c r="C833" s="44">
        <v>40</v>
      </c>
      <c r="D833" s="45">
        <v>7</v>
      </c>
      <c r="E833" s="45">
        <v>7</v>
      </c>
      <c r="F833" s="46">
        <v>2</v>
      </c>
      <c r="G833" s="47">
        <v>1</v>
      </c>
      <c r="H833" s="48">
        <v>2104</v>
      </c>
      <c r="I833" s="50">
        <v>611</v>
      </c>
      <c r="J833" s="50"/>
      <c r="K833" s="37">
        <v>3105000</v>
      </c>
      <c r="L833" s="37">
        <v>2713733.93</v>
      </c>
      <c r="M833" s="37">
        <f t="shared" si="89"/>
        <v>87.4</v>
      </c>
    </row>
    <row r="834" spans="1:13" s="35" customFormat="1" ht="67.2" x14ac:dyDescent="0.3">
      <c r="A834" s="27"/>
      <c r="B834" s="38" t="s">
        <v>15</v>
      </c>
      <c r="C834" s="44">
        <v>40</v>
      </c>
      <c r="D834" s="45">
        <v>7</v>
      </c>
      <c r="E834" s="45">
        <v>7</v>
      </c>
      <c r="F834" s="46">
        <v>2</v>
      </c>
      <c r="G834" s="47">
        <v>1</v>
      </c>
      <c r="H834" s="48">
        <v>5407</v>
      </c>
      <c r="I834" s="49"/>
      <c r="J834" s="49"/>
      <c r="K834" s="37">
        <f t="shared" ref="K834:L836" si="97">K835</f>
        <v>2755300</v>
      </c>
      <c r="L834" s="37">
        <f t="shared" si="97"/>
        <v>2377145.4</v>
      </c>
      <c r="M834" s="37">
        <f t="shared" si="89"/>
        <v>86.28</v>
      </c>
    </row>
    <row r="835" spans="1:13" s="35" customFormat="1" ht="33.6" x14ac:dyDescent="0.3">
      <c r="A835" s="27"/>
      <c r="B835" s="28" t="s">
        <v>287</v>
      </c>
      <c r="C835" s="44">
        <v>40</v>
      </c>
      <c r="D835" s="45">
        <v>7</v>
      </c>
      <c r="E835" s="45">
        <v>7</v>
      </c>
      <c r="F835" s="46">
        <v>2</v>
      </c>
      <c r="G835" s="47">
        <v>1</v>
      </c>
      <c r="H835" s="48">
        <v>5407</v>
      </c>
      <c r="I835" s="49">
        <v>600</v>
      </c>
      <c r="J835" s="49"/>
      <c r="K835" s="37">
        <f t="shared" si="97"/>
        <v>2755300</v>
      </c>
      <c r="L835" s="37">
        <f t="shared" si="97"/>
        <v>2377145.4</v>
      </c>
      <c r="M835" s="37">
        <f t="shared" si="89"/>
        <v>86.28</v>
      </c>
    </row>
    <row r="836" spans="1:13" s="35" customFormat="1" x14ac:dyDescent="0.3">
      <c r="A836" s="27"/>
      <c r="B836" s="28" t="s">
        <v>131</v>
      </c>
      <c r="C836" s="44">
        <v>40</v>
      </c>
      <c r="D836" s="45">
        <v>7</v>
      </c>
      <c r="E836" s="45">
        <v>7</v>
      </c>
      <c r="F836" s="46">
        <v>2</v>
      </c>
      <c r="G836" s="47">
        <v>1</v>
      </c>
      <c r="H836" s="48">
        <v>5407</v>
      </c>
      <c r="I836" s="49">
        <v>610</v>
      </c>
      <c r="J836" s="49"/>
      <c r="K836" s="37">
        <f t="shared" si="97"/>
        <v>2755300</v>
      </c>
      <c r="L836" s="37">
        <f t="shared" si="97"/>
        <v>2377145.4</v>
      </c>
      <c r="M836" s="37">
        <f t="shared" si="89"/>
        <v>86.28</v>
      </c>
    </row>
    <row r="837" spans="1:13" s="35" customFormat="1" ht="50.4" x14ac:dyDescent="0.3">
      <c r="A837" s="27"/>
      <c r="B837" s="28" t="s">
        <v>102</v>
      </c>
      <c r="C837" s="44">
        <v>40</v>
      </c>
      <c r="D837" s="45">
        <v>7</v>
      </c>
      <c r="E837" s="45">
        <v>7</v>
      </c>
      <c r="F837" s="46">
        <v>2</v>
      </c>
      <c r="G837" s="47">
        <v>1</v>
      </c>
      <c r="H837" s="48">
        <v>5407</v>
      </c>
      <c r="I837" s="50">
        <v>611</v>
      </c>
      <c r="J837" s="50"/>
      <c r="K837" s="37">
        <v>2755300</v>
      </c>
      <c r="L837" s="37">
        <v>2377145.4</v>
      </c>
      <c r="M837" s="37">
        <f t="shared" si="89"/>
        <v>86.28</v>
      </c>
    </row>
    <row r="838" spans="1:13" s="35" customFormat="1" ht="50.4" x14ac:dyDescent="0.3">
      <c r="A838" s="27"/>
      <c r="B838" s="38" t="s">
        <v>16</v>
      </c>
      <c r="C838" s="44">
        <v>40</v>
      </c>
      <c r="D838" s="45">
        <v>7</v>
      </c>
      <c r="E838" s="45">
        <v>7</v>
      </c>
      <c r="F838" s="46">
        <v>2</v>
      </c>
      <c r="G838" s="47">
        <v>1</v>
      </c>
      <c r="H838" s="48">
        <v>5510</v>
      </c>
      <c r="I838" s="49"/>
      <c r="J838" s="49"/>
      <c r="K838" s="37">
        <f t="shared" ref="K838:L840" si="98">K839</f>
        <v>9571200</v>
      </c>
      <c r="L838" s="37">
        <f t="shared" si="98"/>
        <v>6108305.2199999997</v>
      </c>
      <c r="M838" s="37">
        <f t="shared" si="89"/>
        <v>63.82</v>
      </c>
    </row>
    <row r="839" spans="1:13" s="35" customFormat="1" ht="33.6" x14ac:dyDescent="0.3">
      <c r="A839" s="27"/>
      <c r="B839" s="28" t="s">
        <v>287</v>
      </c>
      <c r="C839" s="44">
        <v>40</v>
      </c>
      <c r="D839" s="45">
        <v>7</v>
      </c>
      <c r="E839" s="45">
        <v>7</v>
      </c>
      <c r="F839" s="46">
        <v>2</v>
      </c>
      <c r="G839" s="47">
        <v>1</v>
      </c>
      <c r="H839" s="48">
        <v>5510</v>
      </c>
      <c r="I839" s="49">
        <v>600</v>
      </c>
      <c r="J839" s="49"/>
      <c r="K839" s="37">
        <f t="shared" si="98"/>
        <v>9571200</v>
      </c>
      <c r="L839" s="37">
        <f t="shared" si="98"/>
        <v>6108305.2199999997</v>
      </c>
      <c r="M839" s="37">
        <f t="shared" si="89"/>
        <v>63.82</v>
      </c>
    </row>
    <row r="840" spans="1:13" s="35" customFormat="1" x14ac:dyDescent="0.3">
      <c r="A840" s="27"/>
      <c r="B840" s="28" t="s">
        <v>131</v>
      </c>
      <c r="C840" s="44">
        <v>40</v>
      </c>
      <c r="D840" s="45">
        <v>7</v>
      </c>
      <c r="E840" s="45">
        <v>7</v>
      </c>
      <c r="F840" s="46">
        <v>2</v>
      </c>
      <c r="G840" s="47">
        <v>1</v>
      </c>
      <c r="H840" s="48">
        <v>5510</v>
      </c>
      <c r="I840" s="49">
        <v>610</v>
      </c>
      <c r="J840" s="49"/>
      <c r="K840" s="37">
        <f t="shared" si="98"/>
        <v>9571200</v>
      </c>
      <c r="L840" s="37">
        <f t="shared" si="98"/>
        <v>6108305.2199999997</v>
      </c>
      <c r="M840" s="37">
        <f t="shared" si="89"/>
        <v>63.82</v>
      </c>
    </row>
    <row r="841" spans="1:13" s="35" customFormat="1" ht="50.4" x14ac:dyDescent="0.3">
      <c r="A841" s="27"/>
      <c r="B841" s="28" t="s">
        <v>102</v>
      </c>
      <c r="C841" s="44">
        <v>40</v>
      </c>
      <c r="D841" s="45">
        <v>7</v>
      </c>
      <c r="E841" s="45">
        <v>7</v>
      </c>
      <c r="F841" s="46">
        <v>2</v>
      </c>
      <c r="G841" s="47">
        <v>1</v>
      </c>
      <c r="H841" s="48">
        <v>5510</v>
      </c>
      <c r="I841" s="50">
        <v>611</v>
      </c>
      <c r="J841" s="50"/>
      <c r="K841" s="37">
        <v>9571200</v>
      </c>
      <c r="L841" s="37">
        <v>6108305.2199999997</v>
      </c>
      <c r="M841" s="37">
        <f t="shared" si="89"/>
        <v>63.82</v>
      </c>
    </row>
    <row r="842" spans="1:13" s="35" customFormat="1" x14ac:dyDescent="0.3">
      <c r="A842" s="27"/>
      <c r="B842" s="36" t="s">
        <v>180</v>
      </c>
      <c r="C842" s="44">
        <v>40</v>
      </c>
      <c r="D842" s="45">
        <v>7</v>
      </c>
      <c r="E842" s="45">
        <v>9</v>
      </c>
      <c r="F842" s="46"/>
      <c r="G842" s="47"/>
      <c r="H842" s="48"/>
      <c r="I842" s="49"/>
      <c r="J842" s="49"/>
      <c r="K842" s="37">
        <f>K843+K865+K875</f>
        <v>64340100</v>
      </c>
      <c r="L842" s="37">
        <f>L843+L865+L875</f>
        <v>48548259.650000006</v>
      </c>
      <c r="M842" s="37">
        <f t="shared" si="89"/>
        <v>75.459999999999994</v>
      </c>
    </row>
    <row r="843" spans="1:13" s="35" customFormat="1" ht="33.6" x14ac:dyDescent="0.3">
      <c r="A843" s="27"/>
      <c r="B843" s="38" t="s">
        <v>257</v>
      </c>
      <c r="C843" s="44">
        <v>40</v>
      </c>
      <c r="D843" s="45">
        <v>7</v>
      </c>
      <c r="E843" s="45">
        <v>9</v>
      </c>
      <c r="F843" s="46">
        <v>1</v>
      </c>
      <c r="G843" s="47">
        <v>0</v>
      </c>
      <c r="H843" s="48">
        <v>0</v>
      </c>
      <c r="I843" s="49"/>
      <c r="J843" s="49"/>
      <c r="K843" s="37">
        <f>K844+K852</f>
        <v>44424200</v>
      </c>
      <c r="L843" s="37">
        <f>L844+L852</f>
        <v>33601201.090000004</v>
      </c>
      <c r="M843" s="37">
        <f t="shared" si="89"/>
        <v>75.64</v>
      </c>
    </row>
    <row r="844" spans="1:13" s="35" customFormat="1" ht="50.4" x14ac:dyDescent="0.3">
      <c r="A844" s="27"/>
      <c r="B844" s="38" t="s">
        <v>134</v>
      </c>
      <c r="C844" s="44">
        <v>40</v>
      </c>
      <c r="D844" s="45">
        <v>7</v>
      </c>
      <c r="E844" s="45">
        <v>9</v>
      </c>
      <c r="F844" s="46">
        <v>1</v>
      </c>
      <c r="G844" s="47">
        <v>1</v>
      </c>
      <c r="H844" s="48">
        <v>0</v>
      </c>
      <c r="I844" s="49"/>
      <c r="J844" s="49"/>
      <c r="K844" s="37">
        <f>K845</f>
        <v>1097000</v>
      </c>
      <c r="L844" s="37">
        <f>L845</f>
        <v>900537.85</v>
      </c>
      <c r="M844" s="37">
        <f t="shared" si="89"/>
        <v>82.09</v>
      </c>
    </row>
    <row r="845" spans="1:13" s="35" customFormat="1" ht="100.8" x14ac:dyDescent="0.3">
      <c r="A845" s="27"/>
      <c r="B845" s="38" t="s">
        <v>164</v>
      </c>
      <c r="C845" s="44">
        <v>40</v>
      </c>
      <c r="D845" s="45">
        <v>7</v>
      </c>
      <c r="E845" s="45">
        <v>9</v>
      </c>
      <c r="F845" s="46">
        <v>1</v>
      </c>
      <c r="G845" s="47">
        <v>1</v>
      </c>
      <c r="H845" s="48">
        <v>5507</v>
      </c>
      <c r="I845" s="49"/>
      <c r="J845" s="49"/>
      <c r="K845" s="37">
        <f>K846+K849</f>
        <v>1097000</v>
      </c>
      <c r="L845" s="37">
        <f>L846+L849</f>
        <v>900537.85</v>
      </c>
      <c r="M845" s="37">
        <f t="shared" si="89"/>
        <v>82.09</v>
      </c>
    </row>
    <row r="846" spans="1:13" s="35" customFormat="1" ht="50.4" x14ac:dyDescent="0.3">
      <c r="A846" s="27"/>
      <c r="B846" s="28" t="s">
        <v>279</v>
      </c>
      <c r="C846" s="44">
        <v>40</v>
      </c>
      <c r="D846" s="45">
        <v>7</v>
      </c>
      <c r="E846" s="45">
        <v>9</v>
      </c>
      <c r="F846" s="46">
        <v>1</v>
      </c>
      <c r="G846" s="47">
        <v>1</v>
      </c>
      <c r="H846" s="48">
        <v>5507</v>
      </c>
      <c r="I846" s="49">
        <v>100</v>
      </c>
      <c r="J846" s="49"/>
      <c r="K846" s="37">
        <f>K847</f>
        <v>757000</v>
      </c>
      <c r="L846" s="37">
        <f>L847</f>
        <v>561064.75</v>
      </c>
      <c r="M846" s="37">
        <f t="shared" si="89"/>
        <v>74.12</v>
      </c>
    </row>
    <row r="847" spans="1:13" s="35" customFormat="1" x14ac:dyDescent="0.3">
      <c r="A847" s="27"/>
      <c r="B847" s="28" t="s">
        <v>53</v>
      </c>
      <c r="C847" s="44">
        <v>40</v>
      </c>
      <c r="D847" s="45">
        <v>7</v>
      </c>
      <c r="E847" s="45">
        <v>9</v>
      </c>
      <c r="F847" s="46">
        <v>1</v>
      </c>
      <c r="G847" s="47">
        <v>1</v>
      </c>
      <c r="H847" s="48">
        <v>5507</v>
      </c>
      <c r="I847" s="49">
        <v>110</v>
      </c>
      <c r="J847" s="49"/>
      <c r="K847" s="37">
        <f>K848</f>
        <v>757000</v>
      </c>
      <c r="L847" s="37">
        <f>L848</f>
        <v>561064.75</v>
      </c>
      <c r="M847" s="37">
        <f t="shared" si="89"/>
        <v>74.12</v>
      </c>
    </row>
    <row r="848" spans="1:13" s="35" customFormat="1" ht="33.6" x14ac:dyDescent="0.3">
      <c r="A848" s="27"/>
      <c r="B848" s="28" t="s">
        <v>284</v>
      </c>
      <c r="C848" s="44">
        <v>40</v>
      </c>
      <c r="D848" s="45">
        <v>7</v>
      </c>
      <c r="E848" s="45">
        <v>9</v>
      </c>
      <c r="F848" s="46">
        <v>1</v>
      </c>
      <c r="G848" s="47">
        <v>1</v>
      </c>
      <c r="H848" s="48">
        <v>5507</v>
      </c>
      <c r="I848" s="50">
        <v>111</v>
      </c>
      <c r="J848" s="50"/>
      <c r="K848" s="37">
        <v>757000</v>
      </c>
      <c r="L848" s="37">
        <v>561064.75</v>
      </c>
      <c r="M848" s="37">
        <f t="shared" si="89"/>
        <v>74.12</v>
      </c>
    </row>
    <row r="849" spans="1:13" s="35" customFormat="1" x14ac:dyDescent="0.3">
      <c r="A849" s="27"/>
      <c r="B849" s="28" t="s">
        <v>302</v>
      </c>
      <c r="C849" s="44">
        <v>40</v>
      </c>
      <c r="D849" s="45">
        <v>7</v>
      </c>
      <c r="E849" s="45">
        <v>9</v>
      </c>
      <c r="F849" s="46">
        <v>1</v>
      </c>
      <c r="G849" s="47">
        <v>1</v>
      </c>
      <c r="H849" s="48">
        <v>5507</v>
      </c>
      <c r="I849" s="49">
        <v>200</v>
      </c>
      <c r="J849" s="49"/>
      <c r="K849" s="37">
        <f>K850</f>
        <v>340000</v>
      </c>
      <c r="L849" s="37">
        <f>L850</f>
        <v>339473.1</v>
      </c>
      <c r="M849" s="37">
        <f t="shared" si="89"/>
        <v>99.85</v>
      </c>
    </row>
    <row r="850" spans="1:13" s="35" customFormat="1" ht="33.6" x14ac:dyDescent="0.3">
      <c r="A850" s="27"/>
      <c r="B850" s="28" t="s">
        <v>303</v>
      </c>
      <c r="C850" s="44">
        <v>40</v>
      </c>
      <c r="D850" s="45">
        <v>7</v>
      </c>
      <c r="E850" s="45">
        <v>9</v>
      </c>
      <c r="F850" s="46">
        <v>1</v>
      </c>
      <c r="G850" s="47">
        <v>1</v>
      </c>
      <c r="H850" s="48">
        <v>5507</v>
      </c>
      <c r="I850" s="49">
        <v>240</v>
      </c>
      <c r="J850" s="49"/>
      <c r="K850" s="37">
        <f>K851</f>
        <v>340000</v>
      </c>
      <c r="L850" s="37">
        <f>L851</f>
        <v>339473.1</v>
      </c>
      <c r="M850" s="37">
        <f t="shared" si="89"/>
        <v>99.85</v>
      </c>
    </row>
    <row r="851" spans="1:13" s="35" customFormat="1" ht="33.6" x14ac:dyDescent="0.3">
      <c r="A851" s="27"/>
      <c r="B851" s="28" t="s">
        <v>46</v>
      </c>
      <c r="C851" s="44">
        <v>40</v>
      </c>
      <c r="D851" s="45">
        <v>7</v>
      </c>
      <c r="E851" s="45">
        <v>9</v>
      </c>
      <c r="F851" s="46">
        <v>1</v>
      </c>
      <c r="G851" s="47">
        <v>1</v>
      </c>
      <c r="H851" s="48">
        <v>5507</v>
      </c>
      <c r="I851" s="50">
        <v>244</v>
      </c>
      <c r="J851" s="50"/>
      <c r="K851" s="37">
        <v>340000</v>
      </c>
      <c r="L851" s="37">
        <v>339473.1</v>
      </c>
      <c r="M851" s="37">
        <f t="shared" si="89"/>
        <v>99.85</v>
      </c>
    </row>
    <row r="852" spans="1:13" s="35" customFormat="1" ht="50.4" x14ac:dyDescent="0.3">
      <c r="A852" s="27"/>
      <c r="B852" s="38" t="s">
        <v>140</v>
      </c>
      <c r="C852" s="44">
        <v>40</v>
      </c>
      <c r="D852" s="45">
        <v>7</v>
      </c>
      <c r="E852" s="45">
        <v>9</v>
      </c>
      <c r="F852" s="46">
        <v>1</v>
      </c>
      <c r="G852" s="47">
        <v>5</v>
      </c>
      <c r="H852" s="48">
        <v>0</v>
      </c>
      <c r="I852" s="49"/>
      <c r="J852" s="49"/>
      <c r="K852" s="37">
        <f>K853</f>
        <v>43327200</v>
      </c>
      <c r="L852" s="37">
        <f>L853</f>
        <v>32700663.240000002</v>
      </c>
      <c r="M852" s="37">
        <f t="shared" si="89"/>
        <v>75.47</v>
      </c>
    </row>
    <row r="853" spans="1:13" s="35" customFormat="1" ht="67.2" x14ac:dyDescent="0.3">
      <c r="A853" s="27"/>
      <c r="B853" s="38" t="s">
        <v>141</v>
      </c>
      <c r="C853" s="44">
        <v>40</v>
      </c>
      <c r="D853" s="45">
        <v>7</v>
      </c>
      <c r="E853" s="45">
        <v>9</v>
      </c>
      <c r="F853" s="46">
        <v>1</v>
      </c>
      <c r="G853" s="47">
        <v>5</v>
      </c>
      <c r="H853" s="48">
        <v>59</v>
      </c>
      <c r="I853" s="49"/>
      <c r="J853" s="49"/>
      <c r="K853" s="37">
        <f>K854+K858+K861</f>
        <v>43327200</v>
      </c>
      <c r="L853" s="37">
        <f>L854+L858+L861</f>
        <v>32700663.240000002</v>
      </c>
      <c r="M853" s="37">
        <f t="shared" si="89"/>
        <v>75.47</v>
      </c>
    </row>
    <row r="854" spans="1:13" s="35" customFormat="1" ht="50.4" x14ac:dyDescent="0.3">
      <c r="A854" s="27"/>
      <c r="B854" s="28" t="s">
        <v>279</v>
      </c>
      <c r="C854" s="44">
        <v>40</v>
      </c>
      <c r="D854" s="45">
        <v>7</v>
      </c>
      <c r="E854" s="45">
        <v>9</v>
      </c>
      <c r="F854" s="46">
        <v>1</v>
      </c>
      <c r="G854" s="47">
        <v>5</v>
      </c>
      <c r="H854" s="48">
        <v>59</v>
      </c>
      <c r="I854" s="49">
        <v>100</v>
      </c>
      <c r="J854" s="49"/>
      <c r="K854" s="37">
        <f>K855</f>
        <v>40915785</v>
      </c>
      <c r="L854" s="37">
        <f>L855</f>
        <v>31147477.600000001</v>
      </c>
      <c r="M854" s="37">
        <f t="shared" si="89"/>
        <v>76.13</v>
      </c>
    </row>
    <row r="855" spans="1:13" s="35" customFormat="1" x14ac:dyDescent="0.3">
      <c r="A855" s="27"/>
      <c r="B855" s="28" t="s">
        <v>53</v>
      </c>
      <c r="C855" s="44">
        <v>40</v>
      </c>
      <c r="D855" s="45">
        <v>7</v>
      </c>
      <c r="E855" s="45">
        <v>9</v>
      </c>
      <c r="F855" s="46">
        <v>1</v>
      </c>
      <c r="G855" s="47">
        <v>5</v>
      </c>
      <c r="H855" s="48">
        <v>59</v>
      </c>
      <c r="I855" s="49">
        <v>110</v>
      </c>
      <c r="J855" s="49"/>
      <c r="K855" s="37">
        <f>K856+K857</f>
        <v>40915785</v>
      </c>
      <c r="L855" s="37">
        <f>L856+L857</f>
        <v>31147477.600000001</v>
      </c>
      <c r="M855" s="37">
        <f t="shared" si="89"/>
        <v>76.13</v>
      </c>
    </row>
    <row r="856" spans="1:13" s="35" customFormat="1" ht="33.6" x14ac:dyDescent="0.3">
      <c r="A856" s="27"/>
      <c r="B856" s="28" t="s">
        <v>284</v>
      </c>
      <c r="C856" s="44">
        <v>40</v>
      </c>
      <c r="D856" s="45">
        <v>7</v>
      </c>
      <c r="E856" s="45">
        <v>9</v>
      </c>
      <c r="F856" s="46">
        <v>1</v>
      </c>
      <c r="G856" s="47">
        <v>5</v>
      </c>
      <c r="H856" s="48">
        <v>59</v>
      </c>
      <c r="I856" s="50">
        <v>111</v>
      </c>
      <c r="J856" s="50"/>
      <c r="K856" s="37">
        <v>39811055</v>
      </c>
      <c r="L856" s="37">
        <v>30058950.300000001</v>
      </c>
      <c r="M856" s="37">
        <f t="shared" ref="M856:M919" si="99">ROUND(L856/K856*100,2)</f>
        <v>75.5</v>
      </c>
    </row>
    <row r="857" spans="1:13" s="35" customFormat="1" ht="33.6" x14ac:dyDescent="0.3">
      <c r="A857" s="27"/>
      <c r="B857" s="28" t="s">
        <v>285</v>
      </c>
      <c r="C857" s="44">
        <v>40</v>
      </c>
      <c r="D857" s="45">
        <v>7</v>
      </c>
      <c r="E857" s="45">
        <v>9</v>
      </c>
      <c r="F857" s="46">
        <v>1</v>
      </c>
      <c r="G857" s="47">
        <v>5</v>
      </c>
      <c r="H857" s="48">
        <v>59</v>
      </c>
      <c r="I857" s="50">
        <v>112</v>
      </c>
      <c r="J857" s="50"/>
      <c r="K857" s="37">
        <v>1104730</v>
      </c>
      <c r="L857" s="37">
        <v>1088527.3</v>
      </c>
      <c r="M857" s="37">
        <f t="shared" si="99"/>
        <v>98.53</v>
      </c>
    </row>
    <row r="858" spans="1:13" s="35" customFormat="1" x14ac:dyDescent="0.3">
      <c r="A858" s="27"/>
      <c r="B858" s="28" t="s">
        <v>302</v>
      </c>
      <c r="C858" s="44">
        <v>40</v>
      </c>
      <c r="D858" s="45">
        <v>7</v>
      </c>
      <c r="E858" s="45">
        <v>9</v>
      </c>
      <c r="F858" s="46">
        <v>1</v>
      </c>
      <c r="G858" s="47">
        <v>5</v>
      </c>
      <c r="H858" s="48">
        <v>59</v>
      </c>
      <c r="I858" s="49">
        <v>200</v>
      </c>
      <c r="J858" s="49"/>
      <c r="K858" s="37">
        <f>K859</f>
        <v>2393415</v>
      </c>
      <c r="L858" s="37">
        <f>L859</f>
        <v>1542349.64</v>
      </c>
      <c r="M858" s="37">
        <f t="shared" si="99"/>
        <v>64.44</v>
      </c>
    </row>
    <row r="859" spans="1:13" s="35" customFormat="1" ht="33.6" x14ac:dyDescent="0.3">
      <c r="A859" s="27"/>
      <c r="B859" s="28" t="s">
        <v>303</v>
      </c>
      <c r="C859" s="44">
        <v>40</v>
      </c>
      <c r="D859" s="45">
        <v>7</v>
      </c>
      <c r="E859" s="45">
        <v>9</v>
      </c>
      <c r="F859" s="46">
        <v>1</v>
      </c>
      <c r="G859" s="47">
        <v>5</v>
      </c>
      <c r="H859" s="48">
        <v>59</v>
      </c>
      <c r="I859" s="49">
        <v>240</v>
      </c>
      <c r="J859" s="49"/>
      <c r="K859" s="37">
        <f>K860</f>
        <v>2393415</v>
      </c>
      <c r="L859" s="37">
        <f>L860</f>
        <v>1542349.64</v>
      </c>
      <c r="M859" s="37">
        <f t="shared" si="99"/>
        <v>64.44</v>
      </c>
    </row>
    <row r="860" spans="1:13" s="35" customFormat="1" ht="33.6" x14ac:dyDescent="0.3">
      <c r="A860" s="27"/>
      <c r="B860" s="28" t="s">
        <v>46</v>
      </c>
      <c r="C860" s="44">
        <v>40</v>
      </c>
      <c r="D860" s="45">
        <v>7</v>
      </c>
      <c r="E860" s="45">
        <v>9</v>
      </c>
      <c r="F860" s="46">
        <v>1</v>
      </c>
      <c r="G860" s="47">
        <v>5</v>
      </c>
      <c r="H860" s="48">
        <v>59</v>
      </c>
      <c r="I860" s="50">
        <v>244</v>
      </c>
      <c r="J860" s="50"/>
      <c r="K860" s="37">
        <v>2393415</v>
      </c>
      <c r="L860" s="37">
        <v>1542349.64</v>
      </c>
      <c r="M860" s="37">
        <f t="shared" si="99"/>
        <v>64.44</v>
      </c>
    </row>
    <row r="861" spans="1:13" s="35" customFormat="1" x14ac:dyDescent="0.3">
      <c r="A861" s="27"/>
      <c r="B861" s="28" t="s">
        <v>121</v>
      </c>
      <c r="C861" s="44">
        <v>40</v>
      </c>
      <c r="D861" s="45">
        <v>7</v>
      </c>
      <c r="E861" s="45">
        <v>9</v>
      </c>
      <c r="F861" s="46">
        <v>1</v>
      </c>
      <c r="G861" s="47">
        <v>5</v>
      </c>
      <c r="H861" s="48">
        <v>59</v>
      </c>
      <c r="I861" s="49">
        <v>800</v>
      </c>
      <c r="J861" s="49"/>
      <c r="K861" s="37">
        <f>K862</f>
        <v>18000</v>
      </c>
      <c r="L861" s="37">
        <f>L862</f>
        <v>10836</v>
      </c>
      <c r="M861" s="37">
        <f t="shared" si="99"/>
        <v>60.2</v>
      </c>
    </row>
    <row r="862" spans="1:13" s="35" customFormat="1" x14ac:dyDescent="0.3">
      <c r="A862" s="27"/>
      <c r="B862" s="28" t="s">
        <v>216</v>
      </c>
      <c r="C862" s="44">
        <v>40</v>
      </c>
      <c r="D862" s="45">
        <v>7</v>
      </c>
      <c r="E862" s="45">
        <v>9</v>
      </c>
      <c r="F862" s="46">
        <v>1</v>
      </c>
      <c r="G862" s="47">
        <v>5</v>
      </c>
      <c r="H862" s="48">
        <v>59</v>
      </c>
      <c r="I862" s="49">
        <v>850</v>
      </c>
      <c r="J862" s="49"/>
      <c r="K862" s="37">
        <f>K863+K864</f>
        <v>18000</v>
      </c>
      <c r="L862" s="37">
        <f>L863+L864</f>
        <v>10836</v>
      </c>
      <c r="M862" s="37">
        <f t="shared" si="99"/>
        <v>60.2</v>
      </c>
    </row>
    <row r="863" spans="1:13" s="35" customFormat="1" x14ac:dyDescent="0.3">
      <c r="A863" s="27"/>
      <c r="B863" s="28" t="s">
        <v>153</v>
      </c>
      <c r="C863" s="44">
        <v>40</v>
      </c>
      <c r="D863" s="45">
        <v>7</v>
      </c>
      <c r="E863" s="45">
        <v>9</v>
      </c>
      <c r="F863" s="46">
        <v>1</v>
      </c>
      <c r="G863" s="47">
        <v>5</v>
      </c>
      <c r="H863" s="48">
        <v>59</v>
      </c>
      <c r="I863" s="50">
        <v>851</v>
      </c>
      <c r="J863" s="50"/>
      <c r="K863" s="37">
        <v>15000</v>
      </c>
      <c r="L863" s="37">
        <v>9602</v>
      </c>
      <c r="M863" s="37">
        <f t="shared" si="99"/>
        <v>64.010000000000005</v>
      </c>
    </row>
    <row r="864" spans="1:13" s="35" customFormat="1" x14ac:dyDescent="0.3">
      <c r="A864" s="27"/>
      <c r="B864" s="28" t="s">
        <v>240</v>
      </c>
      <c r="C864" s="44">
        <v>40</v>
      </c>
      <c r="D864" s="45">
        <v>7</v>
      </c>
      <c r="E864" s="45">
        <v>9</v>
      </c>
      <c r="F864" s="46">
        <v>1</v>
      </c>
      <c r="G864" s="47">
        <v>5</v>
      </c>
      <c r="H864" s="48">
        <v>59</v>
      </c>
      <c r="I864" s="50">
        <v>852</v>
      </c>
      <c r="J864" s="50"/>
      <c r="K864" s="37">
        <v>3000</v>
      </c>
      <c r="L864" s="37">
        <v>1234</v>
      </c>
      <c r="M864" s="37">
        <f t="shared" si="99"/>
        <v>41.13</v>
      </c>
    </row>
    <row r="865" spans="1:13" s="35" customFormat="1" ht="50.4" x14ac:dyDescent="0.3">
      <c r="A865" s="27"/>
      <c r="B865" s="38" t="s">
        <v>83</v>
      </c>
      <c r="C865" s="44">
        <v>40</v>
      </c>
      <c r="D865" s="45">
        <v>7</v>
      </c>
      <c r="E865" s="45">
        <v>9</v>
      </c>
      <c r="F865" s="46">
        <v>8</v>
      </c>
      <c r="G865" s="47">
        <v>0</v>
      </c>
      <c r="H865" s="48">
        <v>0</v>
      </c>
      <c r="I865" s="49"/>
      <c r="J865" s="49"/>
      <c r="K865" s="37">
        <f>K866</f>
        <v>380000</v>
      </c>
      <c r="L865" s="37">
        <f>L866</f>
        <v>0</v>
      </c>
      <c r="M865" s="37">
        <f t="shared" si="99"/>
        <v>0</v>
      </c>
    </row>
    <row r="866" spans="1:13" s="35" customFormat="1" ht="67.2" x14ac:dyDescent="0.3">
      <c r="A866" s="27"/>
      <c r="B866" s="38" t="s">
        <v>293</v>
      </c>
      <c r="C866" s="44">
        <v>40</v>
      </c>
      <c r="D866" s="45">
        <v>7</v>
      </c>
      <c r="E866" s="45">
        <v>9</v>
      </c>
      <c r="F866" s="46">
        <v>8</v>
      </c>
      <c r="G866" s="47">
        <v>4</v>
      </c>
      <c r="H866" s="48">
        <v>0</v>
      </c>
      <c r="I866" s="49"/>
      <c r="J866" s="49"/>
      <c r="K866" s="37">
        <f>K867+K871</f>
        <v>380000</v>
      </c>
      <c r="L866" s="37">
        <f>L867+L871</f>
        <v>0</v>
      </c>
      <c r="M866" s="37">
        <f t="shared" si="99"/>
        <v>0</v>
      </c>
    </row>
    <row r="867" spans="1:13" s="35" customFormat="1" ht="100.8" hidden="1" x14ac:dyDescent="0.3">
      <c r="A867" s="27"/>
      <c r="B867" s="38" t="s">
        <v>72</v>
      </c>
      <c r="C867" s="44">
        <v>40</v>
      </c>
      <c r="D867" s="45">
        <v>7</v>
      </c>
      <c r="E867" s="45">
        <v>9</v>
      </c>
      <c r="F867" s="46">
        <v>8</v>
      </c>
      <c r="G867" s="47">
        <v>4</v>
      </c>
      <c r="H867" s="48">
        <v>3201</v>
      </c>
      <c r="I867" s="49"/>
      <c r="J867" s="49"/>
      <c r="K867" s="37">
        <f>K868</f>
        <v>0</v>
      </c>
      <c r="L867" s="37"/>
      <c r="M867" s="37" t="e">
        <f t="shared" si="99"/>
        <v>#DIV/0!</v>
      </c>
    </row>
    <row r="868" spans="1:13" s="35" customFormat="1" hidden="1" x14ac:dyDescent="0.3">
      <c r="A868" s="27"/>
      <c r="B868" s="28" t="s">
        <v>122</v>
      </c>
      <c r="C868" s="44">
        <v>40</v>
      </c>
      <c r="D868" s="45">
        <v>7</v>
      </c>
      <c r="E868" s="45">
        <v>9</v>
      </c>
      <c r="F868" s="46">
        <v>8</v>
      </c>
      <c r="G868" s="47">
        <v>4</v>
      </c>
      <c r="H868" s="48">
        <v>3201</v>
      </c>
      <c r="I868" s="49">
        <v>300</v>
      </c>
      <c r="J868" s="49"/>
      <c r="K868" s="37">
        <f>K869</f>
        <v>0</v>
      </c>
      <c r="L868" s="37"/>
      <c r="M868" s="37" t="e">
        <f t="shared" si="99"/>
        <v>#DIV/0!</v>
      </c>
    </row>
    <row r="869" spans="1:13" s="35" customFormat="1" ht="33.6" hidden="1" x14ac:dyDescent="0.3">
      <c r="A869" s="27"/>
      <c r="B869" s="28" t="s">
        <v>123</v>
      </c>
      <c r="C869" s="44">
        <v>40</v>
      </c>
      <c r="D869" s="45">
        <v>7</v>
      </c>
      <c r="E869" s="45">
        <v>9</v>
      </c>
      <c r="F869" s="46">
        <v>8</v>
      </c>
      <c r="G869" s="47">
        <v>4</v>
      </c>
      <c r="H869" s="48">
        <v>3201</v>
      </c>
      <c r="I869" s="49">
        <v>320</v>
      </c>
      <c r="J869" s="49"/>
      <c r="K869" s="37">
        <f>K870</f>
        <v>0</v>
      </c>
      <c r="L869" s="37"/>
      <c r="M869" s="37" t="e">
        <f t="shared" si="99"/>
        <v>#DIV/0!</v>
      </c>
    </row>
    <row r="870" spans="1:13" s="35" customFormat="1" ht="33.6" hidden="1" x14ac:dyDescent="0.3">
      <c r="A870" s="27"/>
      <c r="B870" s="28" t="s">
        <v>304</v>
      </c>
      <c r="C870" s="44">
        <v>40</v>
      </c>
      <c r="D870" s="45">
        <v>7</v>
      </c>
      <c r="E870" s="45">
        <v>9</v>
      </c>
      <c r="F870" s="46">
        <v>8</v>
      </c>
      <c r="G870" s="47">
        <v>4</v>
      </c>
      <c r="H870" s="48">
        <v>3201</v>
      </c>
      <c r="I870" s="50">
        <v>321</v>
      </c>
      <c r="J870" s="50"/>
      <c r="K870" s="37"/>
      <c r="L870" s="37"/>
      <c r="M870" s="37" t="e">
        <f t="shared" si="99"/>
        <v>#DIV/0!</v>
      </c>
    </row>
    <row r="871" spans="1:13" s="35" customFormat="1" ht="117.6" x14ac:dyDescent="0.3">
      <c r="A871" s="27"/>
      <c r="B871" s="38" t="s">
        <v>17</v>
      </c>
      <c r="C871" s="44">
        <v>40</v>
      </c>
      <c r="D871" s="45">
        <v>7</v>
      </c>
      <c r="E871" s="45">
        <v>9</v>
      </c>
      <c r="F871" s="46">
        <v>8</v>
      </c>
      <c r="G871" s="47">
        <v>4</v>
      </c>
      <c r="H871" s="48">
        <v>5469</v>
      </c>
      <c r="I871" s="49"/>
      <c r="J871" s="49"/>
      <c r="K871" s="37">
        <f t="shared" ref="K871:L873" si="100">K872</f>
        <v>380000</v>
      </c>
      <c r="L871" s="37">
        <f t="shared" si="100"/>
        <v>0</v>
      </c>
      <c r="M871" s="37">
        <f t="shared" si="99"/>
        <v>0</v>
      </c>
    </row>
    <row r="872" spans="1:13" s="35" customFormat="1" x14ac:dyDescent="0.3">
      <c r="A872" s="27"/>
      <c r="B872" s="28" t="s">
        <v>122</v>
      </c>
      <c r="C872" s="44">
        <v>40</v>
      </c>
      <c r="D872" s="45">
        <v>7</v>
      </c>
      <c r="E872" s="45">
        <v>9</v>
      </c>
      <c r="F872" s="46">
        <v>8</v>
      </c>
      <c r="G872" s="47">
        <v>4</v>
      </c>
      <c r="H872" s="48">
        <v>5469</v>
      </c>
      <c r="I872" s="49">
        <v>300</v>
      </c>
      <c r="J872" s="49"/>
      <c r="K872" s="37">
        <f t="shared" si="100"/>
        <v>380000</v>
      </c>
      <c r="L872" s="37">
        <f t="shared" si="100"/>
        <v>0</v>
      </c>
      <c r="M872" s="37">
        <f t="shared" si="99"/>
        <v>0</v>
      </c>
    </row>
    <row r="873" spans="1:13" s="35" customFormat="1" ht="33.6" x14ac:dyDescent="0.3">
      <c r="A873" s="27"/>
      <c r="B873" s="28" t="s">
        <v>123</v>
      </c>
      <c r="C873" s="44">
        <v>40</v>
      </c>
      <c r="D873" s="45">
        <v>7</v>
      </c>
      <c r="E873" s="45">
        <v>9</v>
      </c>
      <c r="F873" s="46">
        <v>8</v>
      </c>
      <c r="G873" s="47">
        <v>4</v>
      </c>
      <c r="H873" s="48">
        <v>5469</v>
      </c>
      <c r="I873" s="49">
        <v>320</v>
      </c>
      <c r="J873" s="49"/>
      <c r="K873" s="37">
        <f t="shared" si="100"/>
        <v>380000</v>
      </c>
      <c r="L873" s="37">
        <f t="shared" si="100"/>
        <v>0</v>
      </c>
      <c r="M873" s="37">
        <f t="shared" si="99"/>
        <v>0</v>
      </c>
    </row>
    <row r="874" spans="1:13" s="35" customFormat="1" ht="33.6" x14ac:dyDescent="0.3">
      <c r="A874" s="27"/>
      <c r="B874" s="28" t="s">
        <v>304</v>
      </c>
      <c r="C874" s="44">
        <v>40</v>
      </c>
      <c r="D874" s="45">
        <v>7</v>
      </c>
      <c r="E874" s="45">
        <v>9</v>
      </c>
      <c r="F874" s="46">
        <v>8</v>
      </c>
      <c r="G874" s="47">
        <v>4</v>
      </c>
      <c r="H874" s="48">
        <v>5469</v>
      </c>
      <c r="I874" s="50">
        <v>321</v>
      </c>
      <c r="J874" s="50"/>
      <c r="K874" s="37">
        <v>380000</v>
      </c>
      <c r="L874" s="37"/>
      <c r="M874" s="37">
        <f t="shared" si="99"/>
        <v>0</v>
      </c>
    </row>
    <row r="875" spans="1:13" s="35" customFormat="1" x14ac:dyDescent="0.3">
      <c r="A875" s="27"/>
      <c r="B875" s="38" t="s">
        <v>193</v>
      </c>
      <c r="C875" s="44">
        <v>40</v>
      </c>
      <c r="D875" s="45">
        <v>7</v>
      </c>
      <c r="E875" s="45">
        <v>9</v>
      </c>
      <c r="F875" s="46">
        <v>40</v>
      </c>
      <c r="G875" s="47">
        <v>0</v>
      </c>
      <c r="H875" s="48">
        <v>0</v>
      </c>
      <c r="I875" s="49"/>
      <c r="J875" s="49"/>
      <c r="K875" s="37">
        <f>K876</f>
        <v>19535900</v>
      </c>
      <c r="L875" s="37">
        <f>L876</f>
        <v>14947058.560000001</v>
      </c>
      <c r="M875" s="37">
        <f t="shared" si="99"/>
        <v>76.510000000000005</v>
      </c>
    </row>
    <row r="876" spans="1:13" s="35" customFormat="1" ht="33.6" x14ac:dyDescent="0.3">
      <c r="A876" s="27"/>
      <c r="B876" s="38" t="s">
        <v>192</v>
      </c>
      <c r="C876" s="44">
        <v>40</v>
      </c>
      <c r="D876" s="45">
        <v>7</v>
      </c>
      <c r="E876" s="45">
        <v>9</v>
      </c>
      <c r="F876" s="46">
        <v>40</v>
      </c>
      <c r="G876" s="47">
        <v>1</v>
      </c>
      <c r="H876" s="48">
        <v>0</v>
      </c>
      <c r="I876" s="49"/>
      <c r="J876" s="49"/>
      <c r="K876" s="37">
        <f>K877</f>
        <v>19535900</v>
      </c>
      <c r="L876" s="37">
        <f>L877</f>
        <v>14947058.560000001</v>
      </c>
      <c r="M876" s="37">
        <f t="shared" si="99"/>
        <v>76.510000000000005</v>
      </c>
    </row>
    <row r="877" spans="1:13" s="35" customFormat="1" ht="50.4" x14ac:dyDescent="0.3">
      <c r="A877" s="27"/>
      <c r="B877" s="38" t="s">
        <v>18</v>
      </c>
      <c r="C877" s="44">
        <v>40</v>
      </c>
      <c r="D877" s="45">
        <v>7</v>
      </c>
      <c r="E877" s="45">
        <v>9</v>
      </c>
      <c r="F877" s="46">
        <v>40</v>
      </c>
      <c r="G877" s="47">
        <v>1</v>
      </c>
      <c r="H877" s="48">
        <v>204</v>
      </c>
      <c r="I877" s="49"/>
      <c r="J877" s="49"/>
      <c r="K877" s="37">
        <f>K878+K882</f>
        <v>19535900</v>
      </c>
      <c r="L877" s="37">
        <f>L878+L882</f>
        <v>14947058.560000001</v>
      </c>
      <c r="M877" s="37">
        <f t="shared" si="99"/>
        <v>76.510000000000005</v>
      </c>
    </row>
    <row r="878" spans="1:13" s="35" customFormat="1" ht="50.4" x14ac:dyDescent="0.3">
      <c r="A878" s="27"/>
      <c r="B878" s="28" t="s">
        <v>279</v>
      </c>
      <c r="C878" s="44">
        <v>40</v>
      </c>
      <c r="D878" s="45">
        <v>7</v>
      </c>
      <c r="E878" s="45">
        <v>9</v>
      </c>
      <c r="F878" s="46">
        <v>40</v>
      </c>
      <c r="G878" s="47">
        <v>1</v>
      </c>
      <c r="H878" s="48">
        <v>204</v>
      </c>
      <c r="I878" s="49">
        <v>100</v>
      </c>
      <c r="J878" s="49"/>
      <c r="K878" s="37">
        <f>K879</f>
        <v>19479900</v>
      </c>
      <c r="L878" s="37">
        <f>L879</f>
        <v>14926588.560000001</v>
      </c>
      <c r="M878" s="37">
        <f t="shared" si="99"/>
        <v>76.63</v>
      </c>
    </row>
    <row r="879" spans="1:13" s="35" customFormat="1" x14ac:dyDescent="0.3">
      <c r="A879" s="27"/>
      <c r="B879" s="28" t="s">
        <v>127</v>
      </c>
      <c r="C879" s="44">
        <v>40</v>
      </c>
      <c r="D879" s="45">
        <v>7</v>
      </c>
      <c r="E879" s="45">
        <v>9</v>
      </c>
      <c r="F879" s="46">
        <v>40</v>
      </c>
      <c r="G879" s="47">
        <v>1</v>
      </c>
      <c r="H879" s="48">
        <v>204</v>
      </c>
      <c r="I879" s="49">
        <v>120</v>
      </c>
      <c r="J879" s="49"/>
      <c r="K879" s="37">
        <f>K880+K881</f>
        <v>19479900</v>
      </c>
      <c r="L879" s="37">
        <f>L880+L881</f>
        <v>14926588.560000001</v>
      </c>
      <c r="M879" s="37">
        <f t="shared" si="99"/>
        <v>76.63</v>
      </c>
    </row>
    <row r="880" spans="1:13" s="35" customFormat="1" ht="33.6" x14ac:dyDescent="0.3">
      <c r="A880" s="27"/>
      <c r="B880" s="28" t="s">
        <v>128</v>
      </c>
      <c r="C880" s="44">
        <v>40</v>
      </c>
      <c r="D880" s="45">
        <v>7</v>
      </c>
      <c r="E880" s="45">
        <v>9</v>
      </c>
      <c r="F880" s="46">
        <v>40</v>
      </c>
      <c r="G880" s="47">
        <v>1</v>
      </c>
      <c r="H880" s="48">
        <v>204</v>
      </c>
      <c r="I880" s="50">
        <v>121</v>
      </c>
      <c r="J880" s="50"/>
      <c r="K880" s="37">
        <v>19471900</v>
      </c>
      <c r="L880" s="37">
        <v>14918588.560000001</v>
      </c>
      <c r="M880" s="37">
        <f t="shared" si="99"/>
        <v>76.62</v>
      </c>
    </row>
    <row r="881" spans="1:13" s="35" customFormat="1" ht="33.6" x14ac:dyDescent="0.3">
      <c r="A881" s="27"/>
      <c r="B881" s="28" t="s">
        <v>301</v>
      </c>
      <c r="C881" s="44">
        <v>40</v>
      </c>
      <c r="D881" s="45">
        <v>7</v>
      </c>
      <c r="E881" s="45">
        <v>9</v>
      </c>
      <c r="F881" s="46">
        <v>40</v>
      </c>
      <c r="G881" s="47">
        <v>1</v>
      </c>
      <c r="H881" s="48">
        <v>204</v>
      </c>
      <c r="I881" s="50">
        <v>122</v>
      </c>
      <c r="J881" s="50"/>
      <c r="K881" s="37">
        <v>8000</v>
      </c>
      <c r="L881" s="37">
        <v>8000</v>
      </c>
      <c r="M881" s="37">
        <f t="shared" si="99"/>
        <v>100</v>
      </c>
    </row>
    <row r="882" spans="1:13" s="35" customFormat="1" x14ac:dyDescent="0.3">
      <c r="A882" s="27"/>
      <c r="B882" s="28" t="s">
        <v>302</v>
      </c>
      <c r="C882" s="44">
        <v>40</v>
      </c>
      <c r="D882" s="45">
        <v>7</v>
      </c>
      <c r="E882" s="45">
        <v>9</v>
      </c>
      <c r="F882" s="46">
        <v>40</v>
      </c>
      <c r="G882" s="47">
        <v>1</v>
      </c>
      <c r="H882" s="48">
        <v>204</v>
      </c>
      <c r="I882" s="49">
        <v>200</v>
      </c>
      <c r="J882" s="49"/>
      <c r="K882" s="37">
        <f>K883</f>
        <v>56000</v>
      </c>
      <c r="L882" s="37">
        <f>L883</f>
        <v>20470</v>
      </c>
      <c r="M882" s="37">
        <f t="shared" si="99"/>
        <v>36.549999999999997</v>
      </c>
    </row>
    <row r="883" spans="1:13" s="35" customFormat="1" ht="33.6" x14ac:dyDescent="0.3">
      <c r="A883" s="27"/>
      <c r="B883" s="28" t="s">
        <v>303</v>
      </c>
      <c r="C883" s="44">
        <v>40</v>
      </c>
      <c r="D883" s="45">
        <v>7</v>
      </c>
      <c r="E883" s="45">
        <v>9</v>
      </c>
      <c r="F883" s="46">
        <v>40</v>
      </c>
      <c r="G883" s="47">
        <v>1</v>
      </c>
      <c r="H883" s="48">
        <v>204</v>
      </c>
      <c r="I883" s="49">
        <v>240</v>
      </c>
      <c r="J883" s="49"/>
      <c r="K883" s="37">
        <f>K884</f>
        <v>56000</v>
      </c>
      <c r="L883" s="37">
        <f>L884</f>
        <v>20470</v>
      </c>
      <c r="M883" s="37">
        <f t="shared" si="99"/>
        <v>36.549999999999997</v>
      </c>
    </row>
    <row r="884" spans="1:13" s="35" customFormat="1" ht="33.6" x14ac:dyDescent="0.3">
      <c r="A884" s="27"/>
      <c r="B884" s="28" t="s">
        <v>46</v>
      </c>
      <c r="C884" s="44">
        <v>40</v>
      </c>
      <c r="D884" s="45">
        <v>7</v>
      </c>
      <c r="E884" s="45">
        <v>9</v>
      </c>
      <c r="F884" s="46">
        <v>40</v>
      </c>
      <c r="G884" s="47">
        <v>1</v>
      </c>
      <c r="H884" s="48">
        <v>204</v>
      </c>
      <c r="I884" s="50">
        <v>244</v>
      </c>
      <c r="J884" s="50"/>
      <c r="K884" s="37">
        <v>56000</v>
      </c>
      <c r="L884" s="37">
        <v>20470</v>
      </c>
      <c r="M884" s="37">
        <f t="shared" si="99"/>
        <v>36.549999999999997</v>
      </c>
    </row>
    <row r="885" spans="1:13" s="35" customFormat="1" x14ac:dyDescent="0.3">
      <c r="A885" s="27"/>
      <c r="B885" s="36" t="s">
        <v>274</v>
      </c>
      <c r="C885" s="44">
        <v>40</v>
      </c>
      <c r="D885" s="45">
        <v>8</v>
      </c>
      <c r="E885" s="45">
        <v>0</v>
      </c>
      <c r="F885" s="46"/>
      <c r="G885" s="47"/>
      <c r="H885" s="48"/>
      <c r="I885" s="49"/>
      <c r="J885" s="49"/>
      <c r="K885" s="37">
        <f>K886+K940</f>
        <v>183232136.02000001</v>
      </c>
      <c r="L885" s="37">
        <f>L886+L940</f>
        <v>123242373.8</v>
      </c>
      <c r="M885" s="37">
        <f t="shared" si="99"/>
        <v>67.260000000000005</v>
      </c>
    </row>
    <row r="886" spans="1:13" s="35" customFormat="1" x14ac:dyDescent="0.3">
      <c r="A886" s="27"/>
      <c r="B886" s="36" t="s">
        <v>181</v>
      </c>
      <c r="C886" s="44">
        <v>40</v>
      </c>
      <c r="D886" s="45">
        <v>8</v>
      </c>
      <c r="E886" s="45">
        <v>1</v>
      </c>
      <c r="F886" s="46"/>
      <c r="G886" s="47"/>
      <c r="H886" s="48"/>
      <c r="I886" s="49"/>
      <c r="J886" s="49"/>
      <c r="K886" s="37">
        <f>K887</f>
        <v>175797136.02000001</v>
      </c>
      <c r="L886" s="37">
        <f>L887</f>
        <v>117682631.28999999</v>
      </c>
      <c r="M886" s="37">
        <f t="shared" si="99"/>
        <v>66.94</v>
      </c>
    </row>
    <row r="887" spans="1:13" s="35" customFormat="1" ht="33.6" x14ac:dyDescent="0.3">
      <c r="A887" s="27"/>
      <c r="B887" s="38" t="s">
        <v>306</v>
      </c>
      <c r="C887" s="44">
        <v>40</v>
      </c>
      <c r="D887" s="45">
        <v>8</v>
      </c>
      <c r="E887" s="45">
        <v>1</v>
      </c>
      <c r="F887" s="46">
        <v>4</v>
      </c>
      <c r="G887" s="47">
        <v>0</v>
      </c>
      <c r="H887" s="48">
        <v>0</v>
      </c>
      <c r="I887" s="49"/>
      <c r="J887" s="49"/>
      <c r="K887" s="37">
        <f>K888+K918+K935</f>
        <v>175797136.02000001</v>
      </c>
      <c r="L887" s="37">
        <f>L888+L918+L935</f>
        <v>117682631.28999999</v>
      </c>
      <c r="M887" s="37">
        <f t="shared" si="99"/>
        <v>66.94</v>
      </c>
    </row>
    <row r="888" spans="1:13" s="35" customFormat="1" ht="50.4" x14ac:dyDescent="0.3">
      <c r="A888" s="27"/>
      <c r="B888" s="38" t="s">
        <v>243</v>
      </c>
      <c r="C888" s="44">
        <v>40</v>
      </c>
      <c r="D888" s="45">
        <v>8</v>
      </c>
      <c r="E888" s="45">
        <v>1</v>
      </c>
      <c r="F888" s="46">
        <v>4</v>
      </c>
      <c r="G888" s="47">
        <v>1</v>
      </c>
      <c r="H888" s="48">
        <v>0</v>
      </c>
      <c r="I888" s="49"/>
      <c r="J888" s="49"/>
      <c r="K888" s="37">
        <f>K889+K897+K902+K906+K910+K914+K893</f>
        <v>128373881.56</v>
      </c>
      <c r="L888" s="37">
        <f>L889+L897+L902+L906+L910+L914+L893</f>
        <v>83760264.060000002</v>
      </c>
      <c r="M888" s="37">
        <f t="shared" si="99"/>
        <v>65.25</v>
      </c>
    </row>
    <row r="889" spans="1:13" s="35" customFormat="1" ht="84" x14ac:dyDescent="0.3">
      <c r="A889" s="27"/>
      <c r="B889" s="38" t="s">
        <v>167</v>
      </c>
      <c r="C889" s="44">
        <v>40</v>
      </c>
      <c r="D889" s="45">
        <v>8</v>
      </c>
      <c r="E889" s="45">
        <v>1</v>
      </c>
      <c r="F889" s="46">
        <v>4</v>
      </c>
      <c r="G889" s="47">
        <v>1</v>
      </c>
      <c r="H889" s="48">
        <v>59</v>
      </c>
      <c r="I889" s="49"/>
      <c r="J889" s="49"/>
      <c r="K889" s="37">
        <f t="shared" ref="K889:L891" si="101">K890</f>
        <v>51169908</v>
      </c>
      <c r="L889" s="37">
        <f t="shared" si="101"/>
        <v>40718255.490000002</v>
      </c>
      <c r="M889" s="37">
        <f t="shared" si="99"/>
        <v>79.569999999999993</v>
      </c>
    </row>
    <row r="890" spans="1:13" s="35" customFormat="1" ht="33.6" x14ac:dyDescent="0.3">
      <c r="A890" s="27"/>
      <c r="B890" s="28" t="s">
        <v>287</v>
      </c>
      <c r="C890" s="44">
        <v>40</v>
      </c>
      <c r="D890" s="45">
        <v>8</v>
      </c>
      <c r="E890" s="45">
        <v>1</v>
      </c>
      <c r="F890" s="46">
        <v>4</v>
      </c>
      <c r="G890" s="47">
        <v>1</v>
      </c>
      <c r="H890" s="48">
        <v>59</v>
      </c>
      <c r="I890" s="49">
        <v>600</v>
      </c>
      <c r="J890" s="49"/>
      <c r="K890" s="37">
        <f t="shared" si="101"/>
        <v>51169908</v>
      </c>
      <c r="L890" s="37">
        <f t="shared" si="101"/>
        <v>40718255.490000002</v>
      </c>
      <c r="M890" s="37">
        <f t="shared" si="99"/>
        <v>79.569999999999993</v>
      </c>
    </row>
    <row r="891" spans="1:13" s="35" customFormat="1" x14ac:dyDescent="0.3">
      <c r="A891" s="27"/>
      <c r="B891" s="28" t="s">
        <v>98</v>
      </c>
      <c r="C891" s="44">
        <v>40</v>
      </c>
      <c r="D891" s="45">
        <v>8</v>
      </c>
      <c r="E891" s="45">
        <v>1</v>
      </c>
      <c r="F891" s="46">
        <v>4</v>
      </c>
      <c r="G891" s="47">
        <v>1</v>
      </c>
      <c r="H891" s="48">
        <v>59</v>
      </c>
      <c r="I891" s="49">
        <v>620</v>
      </c>
      <c r="J891" s="49"/>
      <c r="K891" s="37">
        <f t="shared" si="101"/>
        <v>51169908</v>
      </c>
      <c r="L891" s="37">
        <f t="shared" si="101"/>
        <v>40718255.490000002</v>
      </c>
      <c r="M891" s="37">
        <f t="shared" si="99"/>
        <v>79.569999999999993</v>
      </c>
    </row>
    <row r="892" spans="1:13" s="35" customFormat="1" ht="50.4" x14ac:dyDescent="0.3">
      <c r="A892" s="27"/>
      <c r="B892" s="28" t="s">
        <v>4</v>
      </c>
      <c r="C892" s="44">
        <v>40</v>
      </c>
      <c r="D892" s="45">
        <v>8</v>
      </c>
      <c r="E892" s="45">
        <v>1</v>
      </c>
      <c r="F892" s="46">
        <v>4</v>
      </c>
      <c r="G892" s="47">
        <v>1</v>
      </c>
      <c r="H892" s="48">
        <v>59</v>
      </c>
      <c r="I892" s="50">
        <v>621</v>
      </c>
      <c r="J892" s="50"/>
      <c r="K892" s="37">
        <v>51169908</v>
      </c>
      <c r="L892" s="37">
        <v>40718255.490000002</v>
      </c>
      <c r="M892" s="37">
        <f t="shared" si="99"/>
        <v>79.569999999999993</v>
      </c>
    </row>
    <row r="893" spans="1:13" s="35" customFormat="1" ht="84" x14ac:dyDescent="0.3">
      <c r="A893" s="27"/>
      <c r="B893" s="28" t="s">
        <v>305</v>
      </c>
      <c r="C893" s="44">
        <v>40</v>
      </c>
      <c r="D893" s="45">
        <v>8</v>
      </c>
      <c r="E893" s="45">
        <v>1</v>
      </c>
      <c r="F893" s="46">
        <v>4</v>
      </c>
      <c r="G893" s="47">
        <v>1</v>
      </c>
      <c r="H893" s="48">
        <v>4207</v>
      </c>
      <c r="I893" s="50"/>
      <c r="J893" s="50"/>
      <c r="K893" s="37">
        <f t="shared" ref="K893:L895" si="102">K894</f>
        <v>413137.54</v>
      </c>
      <c r="L893" s="37">
        <f t="shared" si="102"/>
        <v>404746</v>
      </c>
      <c r="M893" s="37">
        <f t="shared" si="99"/>
        <v>97.97</v>
      </c>
    </row>
    <row r="894" spans="1:13" s="35" customFormat="1" ht="33.6" x14ac:dyDescent="0.3">
      <c r="A894" s="27"/>
      <c r="B894" s="28" t="s">
        <v>287</v>
      </c>
      <c r="C894" s="44">
        <v>40</v>
      </c>
      <c r="D894" s="45">
        <v>8</v>
      </c>
      <c r="E894" s="45">
        <v>1</v>
      </c>
      <c r="F894" s="46">
        <v>4</v>
      </c>
      <c r="G894" s="47">
        <v>1</v>
      </c>
      <c r="H894" s="48">
        <v>4207</v>
      </c>
      <c r="I894" s="50">
        <v>600</v>
      </c>
      <c r="J894" s="50"/>
      <c r="K894" s="37">
        <f t="shared" si="102"/>
        <v>413137.54</v>
      </c>
      <c r="L894" s="37">
        <f t="shared" si="102"/>
        <v>404746</v>
      </c>
      <c r="M894" s="37">
        <f t="shared" si="99"/>
        <v>97.97</v>
      </c>
    </row>
    <row r="895" spans="1:13" s="35" customFormat="1" x14ac:dyDescent="0.3">
      <c r="A895" s="27"/>
      <c r="B895" s="28" t="s">
        <v>98</v>
      </c>
      <c r="C895" s="44">
        <v>40</v>
      </c>
      <c r="D895" s="45">
        <v>8</v>
      </c>
      <c r="E895" s="45">
        <v>1</v>
      </c>
      <c r="F895" s="46">
        <v>4</v>
      </c>
      <c r="G895" s="47">
        <v>1</v>
      </c>
      <c r="H895" s="48">
        <v>4207</v>
      </c>
      <c r="I895" s="50">
        <v>620</v>
      </c>
      <c r="J895" s="50"/>
      <c r="K895" s="37">
        <f t="shared" si="102"/>
        <v>413137.54</v>
      </c>
      <c r="L895" s="37">
        <f t="shared" si="102"/>
        <v>404746</v>
      </c>
      <c r="M895" s="37">
        <f t="shared" si="99"/>
        <v>97.97</v>
      </c>
    </row>
    <row r="896" spans="1:13" s="35" customFormat="1" x14ac:dyDescent="0.3">
      <c r="A896" s="27"/>
      <c r="B896" s="28" t="s">
        <v>99</v>
      </c>
      <c r="C896" s="44">
        <v>40</v>
      </c>
      <c r="D896" s="45">
        <v>8</v>
      </c>
      <c r="E896" s="45">
        <v>1</v>
      </c>
      <c r="F896" s="46">
        <v>4</v>
      </c>
      <c r="G896" s="47">
        <v>1</v>
      </c>
      <c r="H896" s="48">
        <v>4207</v>
      </c>
      <c r="I896" s="50">
        <v>622</v>
      </c>
      <c r="J896" s="50"/>
      <c r="K896" s="37">
        <v>413137.54</v>
      </c>
      <c r="L896" s="37">
        <v>404746</v>
      </c>
      <c r="M896" s="37">
        <f t="shared" si="99"/>
        <v>97.97</v>
      </c>
    </row>
    <row r="897" spans="1:13" s="35" customFormat="1" ht="67.2" x14ac:dyDescent="0.3">
      <c r="A897" s="27"/>
      <c r="B897" s="38" t="s">
        <v>47</v>
      </c>
      <c r="C897" s="44">
        <v>40</v>
      </c>
      <c r="D897" s="45">
        <v>8</v>
      </c>
      <c r="E897" s="45">
        <v>1</v>
      </c>
      <c r="F897" s="46">
        <v>4</v>
      </c>
      <c r="G897" s="47">
        <v>1</v>
      </c>
      <c r="H897" s="48">
        <v>4207</v>
      </c>
      <c r="I897" s="50"/>
      <c r="J897" s="50"/>
      <c r="K897" s="37">
        <f t="shared" ref="K897:L900" si="103">K898</f>
        <v>72702336.019999996</v>
      </c>
      <c r="L897" s="37">
        <f t="shared" si="103"/>
        <v>40175235.450000003</v>
      </c>
      <c r="M897" s="37">
        <f t="shared" si="99"/>
        <v>55.26</v>
      </c>
    </row>
    <row r="898" spans="1:13" s="35" customFormat="1" x14ac:dyDescent="0.3">
      <c r="A898" s="27"/>
      <c r="B898" s="28" t="s">
        <v>239</v>
      </c>
      <c r="C898" s="44">
        <v>40</v>
      </c>
      <c r="D898" s="45">
        <v>8</v>
      </c>
      <c r="E898" s="45">
        <v>1</v>
      </c>
      <c r="F898" s="46">
        <v>4</v>
      </c>
      <c r="G898" s="47">
        <v>1</v>
      </c>
      <c r="H898" s="48">
        <v>4207</v>
      </c>
      <c r="I898" s="50">
        <v>400</v>
      </c>
      <c r="J898" s="50"/>
      <c r="K898" s="37">
        <f t="shared" si="103"/>
        <v>72702336.019999996</v>
      </c>
      <c r="L898" s="37">
        <f t="shared" si="103"/>
        <v>40175235.450000003</v>
      </c>
      <c r="M898" s="37">
        <f t="shared" si="99"/>
        <v>55.26</v>
      </c>
    </row>
    <row r="899" spans="1:13" s="35" customFormat="1" x14ac:dyDescent="0.3">
      <c r="A899" s="27"/>
      <c r="B899" s="28" t="s">
        <v>142</v>
      </c>
      <c r="C899" s="44">
        <v>40</v>
      </c>
      <c r="D899" s="45">
        <v>8</v>
      </c>
      <c r="E899" s="45">
        <v>1</v>
      </c>
      <c r="F899" s="46">
        <v>4</v>
      </c>
      <c r="G899" s="47">
        <v>1</v>
      </c>
      <c r="H899" s="48">
        <v>4207</v>
      </c>
      <c r="I899" s="50">
        <v>410</v>
      </c>
      <c r="J899" s="50"/>
      <c r="K899" s="37">
        <f t="shared" si="103"/>
        <v>72702336.019999996</v>
      </c>
      <c r="L899" s="37">
        <f t="shared" si="103"/>
        <v>40175235.450000003</v>
      </c>
      <c r="M899" s="37">
        <f t="shared" si="99"/>
        <v>55.26</v>
      </c>
    </row>
    <row r="900" spans="1:13" s="35" customFormat="1" ht="33.6" x14ac:dyDescent="0.3">
      <c r="A900" s="27"/>
      <c r="B900" s="28" t="s">
        <v>290</v>
      </c>
      <c r="C900" s="44">
        <v>40</v>
      </c>
      <c r="D900" s="45">
        <v>8</v>
      </c>
      <c r="E900" s="45">
        <v>1</v>
      </c>
      <c r="F900" s="46">
        <v>4</v>
      </c>
      <c r="G900" s="47">
        <v>1</v>
      </c>
      <c r="H900" s="48">
        <v>4207</v>
      </c>
      <c r="I900" s="50">
        <v>414</v>
      </c>
      <c r="J900" s="50"/>
      <c r="K900" s="37">
        <f t="shared" si="103"/>
        <v>72702336.019999996</v>
      </c>
      <c r="L900" s="37">
        <f t="shared" si="103"/>
        <v>40175235.450000003</v>
      </c>
      <c r="M900" s="37">
        <f t="shared" si="99"/>
        <v>55.26</v>
      </c>
    </row>
    <row r="901" spans="1:13" s="35" customFormat="1" x14ac:dyDescent="0.3">
      <c r="A901" s="27"/>
      <c r="B901" s="62" t="s">
        <v>177</v>
      </c>
      <c r="C901" s="63">
        <v>40</v>
      </c>
      <c r="D901" s="64">
        <v>8</v>
      </c>
      <c r="E901" s="64">
        <v>1</v>
      </c>
      <c r="F901" s="65">
        <v>4</v>
      </c>
      <c r="G901" s="66">
        <v>1</v>
      </c>
      <c r="H901" s="67">
        <v>4207</v>
      </c>
      <c r="I901" s="68">
        <v>414</v>
      </c>
      <c r="J901" s="68"/>
      <c r="K901" s="37">
        <v>72702336.019999996</v>
      </c>
      <c r="L901" s="37">
        <v>40175235.450000003</v>
      </c>
      <c r="M901" s="37">
        <f t="shared" si="99"/>
        <v>55.26</v>
      </c>
    </row>
    <row r="902" spans="1:13" s="35" customFormat="1" ht="100.8" x14ac:dyDescent="0.3">
      <c r="A902" s="27"/>
      <c r="B902" s="38" t="s">
        <v>19</v>
      </c>
      <c r="C902" s="44">
        <v>40</v>
      </c>
      <c r="D902" s="45">
        <v>8</v>
      </c>
      <c r="E902" s="45">
        <v>1</v>
      </c>
      <c r="F902" s="46">
        <v>4</v>
      </c>
      <c r="G902" s="47">
        <v>1</v>
      </c>
      <c r="H902" s="48">
        <v>5144</v>
      </c>
      <c r="I902" s="49"/>
      <c r="J902" s="49"/>
      <c r="K902" s="37">
        <f t="shared" ref="K902:L904" si="104">K903</f>
        <v>10000</v>
      </c>
      <c r="L902" s="37">
        <f t="shared" si="104"/>
        <v>10000</v>
      </c>
      <c r="M902" s="37">
        <f t="shared" si="99"/>
        <v>100</v>
      </c>
    </row>
    <row r="903" spans="1:13" s="35" customFormat="1" ht="33.6" x14ac:dyDescent="0.3">
      <c r="A903" s="27"/>
      <c r="B903" s="28" t="s">
        <v>287</v>
      </c>
      <c r="C903" s="44">
        <v>40</v>
      </c>
      <c r="D903" s="45">
        <v>8</v>
      </c>
      <c r="E903" s="45">
        <v>1</v>
      </c>
      <c r="F903" s="46">
        <v>4</v>
      </c>
      <c r="G903" s="47">
        <v>1</v>
      </c>
      <c r="H903" s="48">
        <v>5144</v>
      </c>
      <c r="I903" s="49">
        <v>600</v>
      </c>
      <c r="J903" s="49"/>
      <c r="K903" s="37">
        <f t="shared" si="104"/>
        <v>10000</v>
      </c>
      <c r="L903" s="37">
        <f t="shared" si="104"/>
        <v>10000</v>
      </c>
      <c r="M903" s="37">
        <f t="shared" si="99"/>
        <v>100</v>
      </c>
    </row>
    <row r="904" spans="1:13" s="35" customFormat="1" x14ac:dyDescent="0.3">
      <c r="A904" s="27"/>
      <c r="B904" s="28" t="s">
        <v>98</v>
      </c>
      <c r="C904" s="44">
        <v>40</v>
      </c>
      <c r="D904" s="45">
        <v>8</v>
      </c>
      <c r="E904" s="45">
        <v>1</v>
      </c>
      <c r="F904" s="46">
        <v>4</v>
      </c>
      <c r="G904" s="47">
        <v>1</v>
      </c>
      <c r="H904" s="48">
        <v>5144</v>
      </c>
      <c r="I904" s="49">
        <v>620</v>
      </c>
      <c r="J904" s="49"/>
      <c r="K904" s="37">
        <f t="shared" si="104"/>
        <v>10000</v>
      </c>
      <c r="L904" s="37">
        <f t="shared" si="104"/>
        <v>10000</v>
      </c>
      <c r="M904" s="37">
        <f t="shared" si="99"/>
        <v>100</v>
      </c>
    </row>
    <row r="905" spans="1:13" s="35" customFormat="1" x14ac:dyDescent="0.3">
      <c r="A905" s="27"/>
      <c r="B905" s="28" t="s">
        <v>99</v>
      </c>
      <c r="C905" s="44">
        <v>40</v>
      </c>
      <c r="D905" s="45">
        <v>8</v>
      </c>
      <c r="E905" s="45">
        <v>1</v>
      </c>
      <c r="F905" s="46">
        <v>4</v>
      </c>
      <c r="G905" s="47">
        <v>1</v>
      </c>
      <c r="H905" s="48">
        <v>5144</v>
      </c>
      <c r="I905" s="50">
        <v>622</v>
      </c>
      <c r="J905" s="50"/>
      <c r="K905" s="37">
        <v>10000</v>
      </c>
      <c r="L905" s="37">
        <v>10000</v>
      </c>
      <c r="M905" s="37">
        <f t="shared" si="99"/>
        <v>100</v>
      </c>
    </row>
    <row r="906" spans="1:13" s="35" customFormat="1" ht="84" x14ac:dyDescent="0.3">
      <c r="A906" s="27"/>
      <c r="B906" s="38" t="s">
        <v>20</v>
      </c>
      <c r="C906" s="44">
        <v>40</v>
      </c>
      <c r="D906" s="45">
        <v>8</v>
      </c>
      <c r="E906" s="45">
        <v>1</v>
      </c>
      <c r="F906" s="46">
        <v>4</v>
      </c>
      <c r="G906" s="47">
        <v>1</v>
      </c>
      <c r="H906" s="48">
        <v>5418</v>
      </c>
      <c r="I906" s="49"/>
      <c r="J906" s="49"/>
      <c r="K906" s="37">
        <f t="shared" ref="K906:L908" si="105">K907</f>
        <v>66800</v>
      </c>
      <c r="L906" s="37">
        <f t="shared" si="105"/>
        <v>0</v>
      </c>
      <c r="M906" s="37">
        <f t="shared" si="99"/>
        <v>0</v>
      </c>
    </row>
    <row r="907" spans="1:13" s="35" customFormat="1" ht="33.6" x14ac:dyDescent="0.3">
      <c r="A907" s="27"/>
      <c r="B907" s="28" t="s">
        <v>287</v>
      </c>
      <c r="C907" s="44">
        <v>40</v>
      </c>
      <c r="D907" s="45">
        <v>8</v>
      </c>
      <c r="E907" s="45">
        <v>1</v>
      </c>
      <c r="F907" s="46">
        <v>4</v>
      </c>
      <c r="G907" s="47">
        <v>1</v>
      </c>
      <c r="H907" s="48">
        <v>5418</v>
      </c>
      <c r="I907" s="49">
        <v>600</v>
      </c>
      <c r="J907" s="49"/>
      <c r="K907" s="37">
        <f t="shared" si="105"/>
        <v>66800</v>
      </c>
      <c r="L907" s="37">
        <f t="shared" si="105"/>
        <v>0</v>
      </c>
      <c r="M907" s="37">
        <f t="shared" si="99"/>
        <v>0</v>
      </c>
    </row>
    <row r="908" spans="1:13" s="35" customFormat="1" x14ac:dyDescent="0.3">
      <c r="A908" s="27"/>
      <c r="B908" s="28" t="s">
        <v>98</v>
      </c>
      <c r="C908" s="44">
        <v>40</v>
      </c>
      <c r="D908" s="45">
        <v>8</v>
      </c>
      <c r="E908" s="45">
        <v>1</v>
      </c>
      <c r="F908" s="46">
        <v>4</v>
      </c>
      <c r="G908" s="47">
        <v>1</v>
      </c>
      <c r="H908" s="48">
        <v>5418</v>
      </c>
      <c r="I908" s="49">
        <v>620</v>
      </c>
      <c r="J908" s="49"/>
      <c r="K908" s="37">
        <f t="shared" si="105"/>
        <v>66800</v>
      </c>
      <c r="L908" s="37">
        <f t="shared" si="105"/>
        <v>0</v>
      </c>
      <c r="M908" s="37">
        <f t="shared" si="99"/>
        <v>0</v>
      </c>
    </row>
    <row r="909" spans="1:13" s="35" customFormat="1" x14ac:dyDescent="0.3">
      <c r="A909" s="27"/>
      <c r="B909" s="28" t="s">
        <v>99</v>
      </c>
      <c r="C909" s="44">
        <v>40</v>
      </c>
      <c r="D909" s="45">
        <v>8</v>
      </c>
      <c r="E909" s="45">
        <v>1</v>
      </c>
      <c r="F909" s="46">
        <v>4</v>
      </c>
      <c r="G909" s="47">
        <v>1</v>
      </c>
      <c r="H909" s="48">
        <v>5418</v>
      </c>
      <c r="I909" s="50">
        <v>622</v>
      </c>
      <c r="J909" s="50"/>
      <c r="K909" s="37">
        <v>66800</v>
      </c>
      <c r="L909" s="37"/>
      <c r="M909" s="37">
        <f t="shared" si="99"/>
        <v>0</v>
      </c>
    </row>
    <row r="910" spans="1:13" s="35" customFormat="1" ht="151.19999999999999" x14ac:dyDescent="0.3">
      <c r="A910" s="27"/>
      <c r="B910" s="38" t="s">
        <v>21</v>
      </c>
      <c r="C910" s="44">
        <v>40</v>
      </c>
      <c r="D910" s="45">
        <v>8</v>
      </c>
      <c r="E910" s="45">
        <v>1</v>
      </c>
      <c r="F910" s="46">
        <v>4</v>
      </c>
      <c r="G910" s="47">
        <v>1</v>
      </c>
      <c r="H910" s="48">
        <v>5471</v>
      </c>
      <c r="I910" s="49"/>
      <c r="J910" s="49"/>
      <c r="K910" s="37">
        <f t="shared" ref="K910:L912" si="106">K911</f>
        <v>2586200</v>
      </c>
      <c r="L910" s="37">
        <f t="shared" si="106"/>
        <v>1455000</v>
      </c>
      <c r="M910" s="37">
        <f t="shared" si="99"/>
        <v>56.26</v>
      </c>
    </row>
    <row r="911" spans="1:13" s="35" customFormat="1" ht="33.6" x14ac:dyDescent="0.3">
      <c r="A911" s="27"/>
      <c r="B911" s="28" t="s">
        <v>287</v>
      </c>
      <c r="C911" s="44">
        <v>40</v>
      </c>
      <c r="D911" s="45">
        <v>8</v>
      </c>
      <c r="E911" s="45">
        <v>1</v>
      </c>
      <c r="F911" s="46">
        <v>4</v>
      </c>
      <c r="G911" s="47">
        <v>1</v>
      </c>
      <c r="H911" s="48">
        <v>5471</v>
      </c>
      <c r="I911" s="49">
        <v>600</v>
      </c>
      <c r="J911" s="49"/>
      <c r="K911" s="37">
        <f t="shared" si="106"/>
        <v>2586200</v>
      </c>
      <c r="L911" s="37">
        <f t="shared" si="106"/>
        <v>1455000</v>
      </c>
      <c r="M911" s="37">
        <f t="shared" si="99"/>
        <v>56.26</v>
      </c>
    </row>
    <row r="912" spans="1:13" s="35" customFormat="1" x14ac:dyDescent="0.3">
      <c r="A912" s="27"/>
      <c r="B912" s="28" t="s">
        <v>98</v>
      </c>
      <c r="C912" s="44">
        <v>40</v>
      </c>
      <c r="D912" s="45">
        <v>8</v>
      </c>
      <c r="E912" s="45">
        <v>1</v>
      </c>
      <c r="F912" s="46">
        <v>4</v>
      </c>
      <c r="G912" s="47">
        <v>1</v>
      </c>
      <c r="H912" s="48">
        <v>5471</v>
      </c>
      <c r="I912" s="49">
        <v>620</v>
      </c>
      <c r="J912" s="49"/>
      <c r="K912" s="37">
        <f t="shared" si="106"/>
        <v>2586200</v>
      </c>
      <c r="L912" s="37">
        <f t="shared" si="106"/>
        <v>1455000</v>
      </c>
      <c r="M912" s="37">
        <f t="shared" si="99"/>
        <v>56.26</v>
      </c>
    </row>
    <row r="913" spans="1:13" s="35" customFormat="1" ht="50.4" x14ac:dyDescent="0.3">
      <c r="A913" s="27"/>
      <c r="B913" s="28" t="s">
        <v>4</v>
      </c>
      <c r="C913" s="44">
        <v>40</v>
      </c>
      <c r="D913" s="45">
        <v>8</v>
      </c>
      <c r="E913" s="45">
        <v>1</v>
      </c>
      <c r="F913" s="46">
        <v>4</v>
      </c>
      <c r="G913" s="47">
        <v>1</v>
      </c>
      <c r="H913" s="48">
        <v>5471</v>
      </c>
      <c r="I913" s="50">
        <v>621</v>
      </c>
      <c r="J913" s="50"/>
      <c r="K913" s="37">
        <v>2586200</v>
      </c>
      <c r="L913" s="37">
        <v>1455000</v>
      </c>
      <c r="M913" s="37">
        <f t="shared" si="99"/>
        <v>56.26</v>
      </c>
    </row>
    <row r="914" spans="1:13" s="35" customFormat="1" ht="67.2" x14ac:dyDescent="0.3">
      <c r="A914" s="27"/>
      <c r="B914" s="38" t="s">
        <v>244</v>
      </c>
      <c r="C914" s="44">
        <v>40</v>
      </c>
      <c r="D914" s="45">
        <v>8</v>
      </c>
      <c r="E914" s="45">
        <v>1</v>
      </c>
      <c r="F914" s="46">
        <v>4</v>
      </c>
      <c r="G914" s="47">
        <v>1</v>
      </c>
      <c r="H914" s="48">
        <v>9999</v>
      </c>
      <c r="I914" s="49"/>
      <c r="J914" s="49"/>
      <c r="K914" s="37">
        <f t="shared" ref="K914:L916" si="107">K915</f>
        <v>1425500</v>
      </c>
      <c r="L914" s="37">
        <f t="shared" si="107"/>
        <v>997027.12</v>
      </c>
      <c r="M914" s="37">
        <f t="shared" si="99"/>
        <v>69.94</v>
      </c>
    </row>
    <row r="915" spans="1:13" s="35" customFormat="1" ht="33.6" x14ac:dyDescent="0.3">
      <c r="A915" s="27"/>
      <c r="B915" s="28" t="s">
        <v>287</v>
      </c>
      <c r="C915" s="44">
        <v>40</v>
      </c>
      <c r="D915" s="45">
        <v>8</v>
      </c>
      <c r="E915" s="45">
        <v>1</v>
      </c>
      <c r="F915" s="46">
        <v>4</v>
      </c>
      <c r="G915" s="47">
        <v>1</v>
      </c>
      <c r="H915" s="48">
        <v>9999</v>
      </c>
      <c r="I915" s="49">
        <v>600</v>
      </c>
      <c r="J915" s="49"/>
      <c r="K915" s="37">
        <f t="shared" si="107"/>
        <v>1425500</v>
      </c>
      <c r="L915" s="37">
        <f t="shared" si="107"/>
        <v>997027.12</v>
      </c>
      <c r="M915" s="37">
        <f t="shared" si="99"/>
        <v>69.94</v>
      </c>
    </row>
    <row r="916" spans="1:13" s="35" customFormat="1" x14ac:dyDescent="0.3">
      <c r="A916" s="27"/>
      <c r="B916" s="28" t="s">
        <v>98</v>
      </c>
      <c r="C916" s="44">
        <v>40</v>
      </c>
      <c r="D916" s="45">
        <v>8</v>
      </c>
      <c r="E916" s="45">
        <v>1</v>
      </c>
      <c r="F916" s="46">
        <v>4</v>
      </c>
      <c r="G916" s="47">
        <v>1</v>
      </c>
      <c r="H916" s="48">
        <v>9999</v>
      </c>
      <c r="I916" s="49">
        <v>620</v>
      </c>
      <c r="J916" s="49"/>
      <c r="K916" s="37">
        <f t="shared" si="107"/>
        <v>1425500</v>
      </c>
      <c r="L916" s="37">
        <f t="shared" si="107"/>
        <v>997027.12</v>
      </c>
      <c r="M916" s="37">
        <f t="shared" si="99"/>
        <v>69.94</v>
      </c>
    </row>
    <row r="917" spans="1:13" s="35" customFormat="1" x14ac:dyDescent="0.3">
      <c r="A917" s="27"/>
      <c r="B917" s="28" t="s">
        <v>99</v>
      </c>
      <c r="C917" s="44">
        <v>40</v>
      </c>
      <c r="D917" s="45">
        <v>8</v>
      </c>
      <c r="E917" s="45">
        <v>1</v>
      </c>
      <c r="F917" s="46">
        <v>4</v>
      </c>
      <c r="G917" s="47">
        <v>1</v>
      </c>
      <c r="H917" s="48">
        <v>9999</v>
      </c>
      <c r="I917" s="50">
        <v>622</v>
      </c>
      <c r="J917" s="50"/>
      <c r="K917" s="37">
        <v>1425500</v>
      </c>
      <c r="L917" s="37">
        <v>997027.12</v>
      </c>
      <c r="M917" s="37">
        <f t="shared" si="99"/>
        <v>69.94</v>
      </c>
    </row>
    <row r="918" spans="1:13" s="35" customFormat="1" ht="50.4" x14ac:dyDescent="0.3">
      <c r="A918" s="27"/>
      <c r="B918" s="38" t="s">
        <v>74</v>
      </c>
      <c r="C918" s="44">
        <v>40</v>
      </c>
      <c r="D918" s="45">
        <v>8</v>
      </c>
      <c r="E918" s="45">
        <v>1</v>
      </c>
      <c r="F918" s="46">
        <v>4</v>
      </c>
      <c r="G918" s="47">
        <v>2</v>
      </c>
      <c r="H918" s="48">
        <v>0</v>
      </c>
      <c r="I918" s="49"/>
      <c r="J918" s="49"/>
      <c r="K918" s="37">
        <f>K919+K923+K931+K927</f>
        <v>47393254.460000001</v>
      </c>
      <c r="L918" s="37">
        <f>L919+L923+L931+L927</f>
        <v>33922367.229999997</v>
      </c>
      <c r="M918" s="37">
        <f t="shared" si="99"/>
        <v>71.58</v>
      </c>
    </row>
    <row r="919" spans="1:13" s="35" customFormat="1" ht="67.2" x14ac:dyDescent="0.3">
      <c r="A919" s="27"/>
      <c r="B919" s="38" t="s">
        <v>184</v>
      </c>
      <c r="C919" s="44">
        <v>40</v>
      </c>
      <c r="D919" s="45">
        <v>8</v>
      </c>
      <c r="E919" s="45">
        <v>1</v>
      </c>
      <c r="F919" s="46">
        <v>4</v>
      </c>
      <c r="G919" s="47">
        <v>2</v>
      </c>
      <c r="H919" s="48">
        <v>59</v>
      </c>
      <c r="I919" s="49"/>
      <c r="J919" s="49"/>
      <c r="K919" s="37">
        <f t="shared" ref="K919:L921" si="108">K920</f>
        <v>38977192</v>
      </c>
      <c r="L919" s="37">
        <f t="shared" si="108"/>
        <v>25879535.43</v>
      </c>
      <c r="M919" s="37">
        <f t="shared" si="99"/>
        <v>66.400000000000006</v>
      </c>
    </row>
    <row r="920" spans="1:13" s="35" customFormat="1" ht="33.6" x14ac:dyDescent="0.3">
      <c r="A920" s="27"/>
      <c r="B920" s="28" t="s">
        <v>287</v>
      </c>
      <c r="C920" s="44">
        <v>40</v>
      </c>
      <c r="D920" s="45">
        <v>8</v>
      </c>
      <c r="E920" s="45">
        <v>1</v>
      </c>
      <c r="F920" s="46">
        <v>4</v>
      </c>
      <c r="G920" s="47">
        <v>2</v>
      </c>
      <c r="H920" s="48">
        <v>59</v>
      </c>
      <c r="I920" s="49">
        <v>600</v>
      </c>
      <c r="J920" s="49"/>
      <c r="K920" s="37">
        <f t="shared" si="108"/>
        <v>38977192</v>
      </c>
      <c r="L920" s="37">
        <f t="shared" si="108"/>
        <v>25879535.43</v>
      </c>
      <c r="M920" s="37">
        <f t="shared" ref="M920:M991" si="109">ROUND(L920/K920*100,2)</f>
        <v>66.400000000000006</v>
      </c>
    </row>
    <row r="921" spans="1:13" s="35" customFormat="1" x14ac:dyDescent="0.3">
      <c r="A921" s="27"/>
      <c r="B921" s="28" t="s">
        <v>98</v>
      </c>
      <c r="C921" s="44">
        <v>40</v>
      </c>
      <c r="D921" s="45">
        <v>8</v>
      </c>
      <c r="E921" s="45">
        <v>1</v>
      </c>
      <c r="F921" s="46">
        <v>4</v>
      </c>
      <c r="G921" s="47">
        <v>2</v>
      </c>
      <c r="H921" s="48">
        <v>59</v>
      </c>
      <c r="I921" s="49">
        <v>620</v>
      </c>
      <c r="J921" s="49"/>
      <c r="K921" s="37">
        <f t="shared" si="108"/>
        <v>38977192</v>
      </c>
      <c r="L921" s="37">
        <f t="shared" si="108"/>
        <v>25879535.43</v>
      </c>
      <c r="M921" s="37">
        <f t="shared" si="109"/>
        <v>66.400000000000006</v>
      </c>
    </row>
    <row r="922" spans="1:13" s="35" customFormat="1" ht="50.4" x14ac:dyDescent="0.3">
      <c r="A922" s="27"/>
      <c r="B922" s="28" t="s">
        <v>4</v>
      </c>
      <c r="C922" s="44">
        <v>40</v>
      </c>
      <c r="D922" s="45">
        <v>8</v>
      </c>
      <c r="E922" s="45">
        <v>1</v>
      </c>
      <c r="F922" s="46">
        <v>4</v>
      </c>
      <c r="G922" s="47">
        <v>2</v>
      </c>
      <c r="H922" s="48">
        <v>59</v>
      </c>
      <c r="I922" s="50">
        <v>621</v>
      </c>
      <c r="J922" s="50"/>
      <c r="K922" s="37">
        <v>38977192</v>
      </c>
      <c r="L922" s="37">
        <v>25879535.43</v>
      </c>
      <c r="M922" s="37">
        <f t="shared" si="109"/>
        <v>66.400000000000006</v>
      </c>
    </row>
    <row r="923" spans="1:13" s="35" customFormat="1" ht="151.19999999999999" x14ac:dyDescent="0.3">
      <c r="A923" s="27"/>
      <c r="B923" s="38" t="s">
        <v>12</v>
      </c>
      <c r="C923" s="44">
        <v>40</v>
      </c>
      <c r="D923" s="45">
        <v>8</v>
      </c>
      <c r="E923" s="45">
        <v>1</v>
      </c>
      <c r="F923" s="46">
        <v>4</v>
      </c>
      <c r="G923" s="47">
        <v>2</v>
      </c>
      <c r="H923" s="48">
        <v>5471</v>
      </c>
      <c r="I923" s="49"/>
      <c r="J923" s="49"/>
      <c r="K923" s="37">
        <f t="shared" ref="K923:L925" si="110">K924</f>
        <v>6309500</v>
      </c>
      <c r="L923" s="37">
        <f t="shared" si="110"/>
        <v>6309500</v>
      </c>
      <c r="M923" s="37">
        <f t="shared" si="109"/>
        <v>100</v>
      </c>
    </row>
    <row r="924" spans="1:13" s="35" customFormat="1" ht="33.6" x14ac:dyDescent="0.3">
      <c r="A924" s="27"/>
      <c r="B924" s="28" t="s">
        <v>287</v>
      </c>
      <c r="C924" s="44">
        <v>40</v>
      </c>
      <c r="D924" s="45">
        <v>8</v>
      </c>
      <c r="E924" s="45">
        <v>1</v>
      </c>
      <c r="F924" s="46">
        <v>4</v>
      </c>
      <c r="G924" s="47">
        <v>2</v>
      </c>
      <c r="H924" s="48">
        <v>5471</v>
      </c>
      <c r="I924" s="49">
        <v>600</v>
      </c>
      <c r="J924" s="49"/>
      <c r="K924" s="37">
        <f t="shared" si="110"/>
        <v>6309500</v>
      </c>
      <c r="L924" s="37">
        <f t="shared" si="110"/>
        <v>6309500</v>
      </c>
      <c r="M924" s="37">
        <f t="shared" si="109"/>
        <v>100</v>
      </c>
    </row>
    <row r="925" spans="1:13" s="35" customFormat="1" x14ac:dyDescent="0.3">
      <c r="A925" s="27"/>
      <c r="B925" s="28" t="s">
        <v>98</v>
      </c>
      <c r="C925" s="44">
        <v>40</v>
      </c>
      <c r="D925" s="45">
        <v>8</v>
      </c>
      <c r="E925" s="45">
        <v>1</v>
      </c>
      <c r="F925" s="46">
        <v>4</v>
      </c>
      <c r="G925" s="47">
        <v>2</v>
      </c>
      <c r="H925" s="48">
        <v>5471</v>
      </c>
      <c r="I925" s="49">
        <v>620</v>
      </c>
      <c r="J925" s="49"/>
      <c r="K925" s="37">
        <f t="shared" si="110"/>
        <v>6309500</v>
      </c>
      <c r="L925" s="37">
        <f t="shared" si="110"/>
        <v>6309500</v>
      </c>
      <c r="M925" s="37">
        <f t="shared" si="109"/>
        <v>100</v>
      </c>
    </row>
    <row r="926" spans="1:13" s="35" customFormat="1" ht="50.4" x14ac:dyDescent="0.3">
      <c r="A926" s="27"/>
      <c r="B926" s="28" t="s">
        <v>4</v>
      </c>
      <c r="C926" s="44">
        <v>40</v>
      </c>
      <c r="D926" s="45">
        <v>8</v>
      </c>
      <c r="E926" s="45">
        <v>1</v>
      </c>
      <c r="F926" s="46">
        <v>4</v>
      </c>
      <c r="G926" s="47">
        <v>2</v>
      </c>
      <c r="H926" s="48">
        <v>5471</v>
      </c>
      <c r="I926" s="50">
        <v>621</v>
      </c>
      <c r="J926" s="50"/>
      <c r="K926" s="37">
        <v>6309500</v>
      </c>
      <c r="L926" s="37">
        <v>6309500</v>
      </c>
      <c r="M926" s="37">
        <f t="shared" si="109"/>
        <v>100</v>
      </c>
    </row>
    <row r="927" spans="1:13" s="35" customFormat="1" ht="84" x14ac:dyDescent="0.3">
      <c r="A927" s="27"/>
      <c r="B927" s="28" t="s">
        <v>25</v>
      </c>
      <c r="C927" s="44">
        <v>40</v>
      </c>
      <c r="D927" s="45">
        <v>8</v>
      </c>
      <c r="E927" s="45">
        <v>1</v>
      </c>
      <c r="F927" s="46">
        <v>4</v>
      </c>
      <c r="G927" s="47">
        <v>2</v>
      </c>
      <c r="H927" s="48">
        <v>5608</v>
      </c>
      <c r="I927" s="50"/>
      <c r="J927" s="50"/>
      <c r="K927" s="37">
        <f t="shared" ref="K927:L929" si="111">K928</f>
        <v>100000</v>
      </c>
      <c r="L927" s="37">
        <f t="shared" si="111"/>
        <v>100000</v>
      </c>
      <c r="M927" s="37">
        <f t="shared" si="109"/>
        <v>100</v>
      </c>
    </row>
    <row r="928" spans="1:13" s="35" customFormat="1" ht="33.6" x14ac:dyDescent="0.3">
      <c r="A928" s="27"/>
      <c r="B928" s="28" t="s">
        <v>287</v>
      </c>
      <c r="C928" s="44">
        <v>40</v>
      </c>
      <c r="D928" s="45">
        <v>8</v>
      </c>
      <c r="E928" s="45">
        <v>1</v>
      </c>
      <c r="F928" s="46">
        <v>4</v>
      </c>
      <c r="G928" s="47">
        <v>2</v>
      </c>
      <c r="H928" s="48">
        <v>5608</v>
      </c>
      <c r="I928" s="50">
        <v>600</v>
      </c>
      <c r="J928" s="50"/>
      <c r="K928" s="37">
        <f t="shared" si="111"/>
        <v>100000</v>
      </c>
      <c r="L928" s="37">
        <f t="shared" si="111"/>
        <v>100000</v>
      </c>
      <c r="M928" s="37">
        <f t="shared" si="109"/>
        <v>100</v>
      </c>
    </row>
    <row r="929" spans="1:13" s="35" customFormat="1" x14ac:dyDescent="0.3">
      <c r="A929" s="27"/>
      <c r="B929" s="28" t="s">
        <v>98</v>
      </c>
      <c r="C929" s="44">
        <v>40</v>
      </c>
      <c r="D929" s="45">
        <v>8</v>
      </c>
      <c r="E929" s="45">
        <v>1</v>
      </c>
      <c r="F929" s="46">
        <v>4</v>
      </c>
      <c r="G929" s="47">
        <v>2</v>
      </c>
      <c r="H929" s="48">
        <v>5608</v>
      </c>
      <c r="I929" s="50">
        <v>620</v>
      </c>
      <c r="J929" s="50"/>
      <c r="K929" s="37">
        <f t="shared" si="111"/>
        <v>100000</v>
      </c>
      <c r="L929" s="37">
        <f t="shared" si="111"/>
        <v>100000</v>
      </c>
      <c r="M929" s="37">
        <f t="shared" si="109"/>
        <v>100</v>
      </c>
    </row>
    <row r="930" spans="1:13" s="35" customFormat="1" x14ac:dyDescent="0.3">
      <c r="A930" s="27"/>
      <c r="B930" s="28" t="s">
        <v>99</v>
      </c>
      <c r="C930" s="44">
        <v>40</v>
      </c>
      <c r="D930" s="45">
        <v>8</v>
      </c>
      <c r="E930" s="45">
        <v>1</v>
      </c>
      <c r="F930" s="46">
        <v>4</v>
      </c>
      <c r="G930" s="47">
        <v>2</v>
      </c>
      <c r="H930" s="48">
        <v>5608</v>
      </c>
      <c r="I930" s="50">
        <v>622</v>
      </c>
      <c r="J930" s="50"/>
      <c r="K930" s="37">
        <v>100000</v>
      </c>
      <c r="L930" s="37">
        <v>100000</v>
      </c>
      <c r="M930" s="37">
        <f t="shared" si="109"/>
        <v>100</v>
      </c>
    </row>
    <row r="931" spans="1:13" s="35" customFormat="1" ht="67.2" x14ac:dyDescent="0.3">
      <c r="A931" s="27"/>
      <c r="B931" s="38" t="s">
        <v>185</v>
      </c>
      <c r="C931" s="44">
        <v>40</v>
      </c>
      <c r="D931" s="45">
        <v>8</v>
      </c>
      <c r="E931" s="45">
        <v>1</v>
      </c>
      <c r="F931" s="46">
        <v>4</v>
      </c>
      <c r="G931" s="47">
        <v>2</v>
      </c>
      <c r="H931" s="48">
        <v>9999</v>
      </c>
      <c r="I931" s="49"/>
      <c r="J931" s="49"/>
      <c r="K931" s="37">
        <f t="shared" ref="K931:L933" si="112">K932</f>
        <v>2006562.46</v>
      </c>
      <c r="L931" s="37">
        <f t="shared" si="112"/>
        <v>1633331.8</v>
      </c>
      <c r="M931" s="37">
        <f t="shared" si="109"/>
        <v>81.400000000000006</v>
      </c>
    </row>
    <row r="932" spans="1:13" s="35" customFormat="1" ht="33.6" x14ac:dyDescent="0.3">
      <c r="A932" s="27"/>
      <c r="B932" s="28" t="s">
        <v>287</v>
      </c>
      <c r="C932" s="44">
        <v>40</v>
      </c>
      <c r="D932" s="45">
        <v>8</v>
      </c>
      <c r="E932" s="45">
        <v>1</v>
      </c>
      <c r="F932" s="46">
        <v>4</v>
      </c>
      <c r="G932" s="47">
        <v>2</v>
      </c>
      <c r="H932" s="48">
        <v>9999</v>
      </c>
      <c r="I932" s="49">
        <v>600</v>
      </c>
      <c r="J932" s="49"/>
      <c r="K932" s="37">
        <f t="shared" si="112"/>
        <v>2006562.46</v>
      </c>
      <c r="L932" s="37">
        <f t="shared" si="112"/>
        <v>1633331.8</v>
      </c>
      <c r="M932" s="37">
        <f t="shared" si="109"/>
        <v>81.400000000000006</v>
      </c>
    </row>
    <row r="933" spans="1:13" s="35" customFormat="1" x14ac:dyDescent="0.3">
      <c r="A933" s="27"/>
      <c r="B933" s="28" t="s">
        <v>98</v>
      </c>
      <c r="C933" s="44">
        <v>40</v>
      </c>
      <c r="D933" s="45">
        <v>8</v>
      </c>
      <c r="E933" s="45">
        <v>1</v>
      </c>
      <c r="F933" s="46">
        <v>4</v>
      </c>
      <c r="G933" s="47">
        <v>2</v>
      </c>
      <c r="H933" s="48">
        <v>9999</v>
      </c>
      <c r="I933" s="49">
        <v>620</v>
      </c>
      <c r="J933" s="49"/>
      <c r="K933" s="37">
        <f t="shared" si="112"/>
        <v>2006562.46</v>
      </c>
      <c r="L933" s="37">
        <f t="shared" si="112"/>
        <v>1633331.8</v>
      </c>
      <c r="M933" s="37">
        <f t="shared" si="109"/>
        <v>81.400000000000006</v>
      </c>
    </row>
    <row r="934" spans="1:13" s="35" customFormat="1" x14ac:dyDescent="0.3">
      <c r="A934" s="27"/>
      <c r="B934" s="28" t="s">
        <v>99</v>
      </c>
      <c r="C934" s="44">
        <v>40</v>
      </c>
      <c r="D934" s="45">
        <v>8</v>
      </c>
      <c r="E934" s="45">
        <v>1</v>
      </c>
      <c r="F934" s="46">
        <v>4</v>
      </c>
      <c r="G934" s="47">
        <v>2</v>
      </c>
      <c r="H934" s="48">
        <v>9999</v>
      </c>
      <c r="I934" s="50">
        <v>622</v>
      </c>
      <c r="J934" s="50"/>
      <c r="K934" s="37">
        <v>2006562.46</v>
      </c>
      <c r="L934" s="37">
        <v>1633331.8</v>
      </c>
      <c r="M934" s="37">
        <f t="shared" si="109"/>
        <v>81.400000000000006</v>
      </c>
    </row>
    <row r="935" spans="1:13" s="35" customFormat="1" ht="50.4" x14ac:dyDescent="0.3">
      <c r="A935" s="27"/>
      <c r="B935" s="38" t="s">
        <v>260</v>
      </c>
      <c r="C935" s="44">
        <v>40</v>
      </c>
      <c r="D935" s="45">
        <v>8</v>
      </c>
      <c r="E935" s="45">
        <v>1</v>
      </c>
      <c r="F935" s="46">
        <v>4</v>
      </c>
      <c r="G935" s="47">
        <v>3</v>
      </c>
      <c r="H935" s="48">
        <v>0</v>
      </c>
      <c r="I935" s="49"/>
      <c r="J935" s="49"/>
      <c r="K935" s="37">
        <f>K936</f>
        <v>30000</v>
      </c>
      <c r="L935" s="37"/>
      <c r="M935" s="37">
        <f t="shared" si="109"/>
        <v>0</v>
      </c>
    </row>
    <row r="936" spans="1:13" s="35" customFormat="1" ht="50.4" x14ac:dyDescent="0.3">
      <c r="A936" s="27"/>
      <c r="B936" s="38" t="s">
        <v>62</v>
      </c>
      <c r="C936" s="44">
        <v>40</v>
      </c>
      <c r="D936" s="45">
        <v>8</v>
      </c>
      <c r="E936" s="45">
        <v>1</v>
      </c>
      <c r="F936" s="46">
        <v>4</v>
      </c>
      <c r="G936" s="47">
        <v>3</v>
      </c>
      <c r="H936" s="48">
        <v>9999</v>
      </c>
      <c r="I936" s="49"/>
      <c r="J936" s="49"/>
      <c r="K936" s="37">
        <f>K937</f>
        <v>30000</v>
      </c>
      <c r="L936" s="37"/>
      <c r="M936" s="37">
        <f t="shared" si="109"/>
        <v>0</v>
      </c>
    </row>
    <row r="937" spans="1:13" s="35" customFormat="1" ht="33.6" x14ac:dyDescent="0.3">
      <c r="A937" s="27"/>
      <c r="B937" s="28" t="s">
        <v>287</v>
      </c>
      <c r="C937" s="44">
        <v>40</v>
      </c>
      <c r="D937" s="45">
        <v>8</v>
      </c>
      <c r="E937" s="45">
        <v>1</v>
      </c>
      <c r="F937" s="46">
        <v>4</v>
      </c>
      <c r="G937" s="47">
        <v>3</v>
      </c>
      <c r="H937" s="48">
        <v>9999</v>
      </c>
      <c r="I937" s="49">
        <v>600</v>
      </c>
      <c r="J937" s="49"/>
      <c r="K937" s="37">
        <f>K938</f>
        <v>30000</v>
      </c>
      <c r="L937" s="37"/>
      <c r="M937" s="37">
        <f t="shared" si="109"/>
        <v>0</v>
      </c>
    </row>
    <row r="938" spans="1:13" s="35" customFormat="1" x14ac:dyDescent="0.3">
      <c r="A938" s="27"/>
      <c r="B938" s="28" t="s">
        <v>98</v>
      </c>
      <c r="C938" s="44">
        <v>40</v>
      </c>
      <c r="D938" s="45">
        <v>8</v>
      </c>
      <c r="E938" s="45">
        <v>1</v>
      </c>
      <c r="F938" s="46">
        <v>4</v>
      </c>
      <c r="G938" s="47">
        <v>3</v>
      </c>
      <c r="H938" s="48">
        <v>9999</v>
      </c>
      <c r="I938" s="49">
        <v>620</v>
      </c>
      <c r="J938" s="49"/>
      <c r="K938" s="37">
        <f>K939</f>
        <v>30000</v>
      </c>
      <c r="L938" s="37"/>
      <c r="M938" s="37">
        <f t="shared" si="109"/>
        <v>0</v>
      </c>
    </row>
    <row r="939" spans="1:13" s="35" customFormat="1" x14ac:dyDescent="0.3">
      <c r="A939" s="27"/>
      <c r="B939" s="28" t="s">
        <v>99</v>
      </c>
      <c r="C939" s="44">
        <v>40</v>
      </c>
      <c r="D939" s="45">
        <v>8</v>
      </c>
      <c r="E939" s="45">
        <v>1</v>
      </c>
      <c r="F939" s="46">
        <v>4</v>
      </c>
      <c r="G939" s="47">
        <v>3</v>
      </c>
      <c r="H939" s="48">
        <v>9999</v>
      </c>
      <c r="I939" s="50">
        <v>622</v>
      </c>
      <c r="J939" s="50"/>
      <c r="K939" s="37">
        <v>30000</v>
      </c>
      <c r="L939" s="37"/>
      <c r="M939" s="37">
        <f t="shared" si="109"/>
        <v>0</v>
      </c>
    </row>
    <row r="940" spans="1:13" s="35" customFormat="1" x14ac:dyDescent="0.3">
      <c r="A940" s="27"/>
      <c r="B940" s="36" t="s">
        <v>182</v>
      </c>
      <c r="C940" s="44">
        <v>40</v>
      </c>
      <c r="D940" s="45">
        <v>8</v>
      </c>
      <c r="E940" s="45">
        <v>4</v>
      </c>
      <c r="F940" s="46"/>
      <c r="G940" s="47"/>
      <c r="H940" s="48"/>
      <c r="I940" s="49"/>
      <c r="J940" s="49"/>
      <c r="K940" s="37">
        <f>K941+K953</f>
        <v>7435000</v>
      </c>
      <c r="L940" s="37">
        <f>L941+L953</f>
        <v>5559742.5099999998</v>
      </c>
      <c r="M940" s="37">
        <f t="shared" si="109"/>
        <v>74.78</v>
      </c>
    </row>
    <row r="941" spans="1:13" s="35" customFormat="1" ht="33.6" x14ac:dyDescent="0.3">
      <c r="A941" s="27"/>
      <c r="B941" s="38" t="s">
        <v>306</v>
      </c>
      <c r="C941" s="44">
        <v>40</v>
      </c>
      <c r="D941" s="45">
        <v>8</v>
      </c>
      <c r="E941" s="45">
        <v>4</v>
      </c>
      <c r="F941" s="46">
        <v>4</v>
      </c>
      <c r="G941" s="47">
        <v>0</v>
      </c>
      <c r="H941" s="48">
        <v>0</v>
      </c>
      <c r="I941" s="49"/>
      <c r="J941" s="49"/>
      <c r="K941" s="37">
        <f>K942+K947</f>
        <v>3198600</v>
      </c>
      <c r="L941" s="37">
        <f>L942+L947</f>
        <v>2262514.3499999996</v>
      </c>
      <c r="M941" s="37">
        <f t="shared" si="109"/>
        <v>70.73</v>
      </c>
    </row>
    <row r="942" spans="1:13" s="35" customFormat="1" ht="50.4" x14ac:dyDescent="0.3">
      <c r="A942" s="27"/>
      <c r="B942" s="38" t="s">
        <v>243</v>
      </c>
      <c r="C942" s="44">
        <v>40</v>
      </c>
      <c r="D942" s="45">
        <v>8</v>
      </c>
      <c r="E942" s="45">
        <v>4</v>
      </c>
      <c r="F942" s="46">
        <v>4</v>
      </c>
      <c r="G942" s="47">
        <v>1</v>
      </c>
      <c r="H942" s="48">
        <v>0</v>
      </c>
      <c r="I942" s="49">
        <v>0</v>
      </c>
      <c r="J942" s="49"/>
      <c r="K942" s="37">
        <f t="shared" ref="K942:L945" si="113">K943</f>
        <v>170500</v>
      </c>
      <c r="L942" s="37">
        <f t="shared" si="113"/>
        <v>15093.8</v>
      </c>
      <c r="M942" s="37">
        <f t="shared" si="109"/>
        <v>8.85</v>
      </c>
    </row>
    <row r="943" spans="1:13" s="35" customFormat="1" ht="100.8" x14ac:dyDescent="0.3">
      <c r="A943" s="27"/>
      <c r="B943" s="38" t="s">
        <v>65</v>
      </c>
      <c r="C943" s="44">
        <v>40</v>
      </c>
      <c r="D943" s="45">
        <v>8</v>
      </c>
      <c r="E943" s="45">
        <v>4</v>
      </c>
      <c r="F943" s="46">
        <v>4</v>
      </c>
      <c r="G943" s="47">
        <v>1</v>
      </c>
      <c r="H943" s="48">
        <v>5517</v>
      </c>
      <c r="I943" s="49">
        <v>0</v>
      </c>
      <c r="J943" s="49"/>
      <c r="K943" s="37">
        <f t="shared" si="113"/>
        <v>170500</v>
      </c>
      <c r="L943" s="37">
        <f t="shared" si="113"/>
        <v>15093.8</v>
      </c>
      <c r="M943" s="37">
        <f t="shared" si="109"/>
        <v>8.85</v>
      </c>
    </row>
    <row r="944" spans="1:13" s="35" customFormat="1" x14ac:dyDescent="0.3">
      <c r="A944" s="27"/>
      <c r="B944" s="28" t="s">
        <v>302</v>
      </c>
      <c r="C944" s="44">
        <v>40</v>
      </c>
      <c r="D944" s="45">
        <v>8</v>
      </c>
      <c r="E944" s="45">
        <v>4</v>
      </c>
      <c r="F944" s="46">
        <v>4</v>
      </c>
      <c r="G944" s="47">
        <v>1</v>
      </c>
      <c r="H944" s="48">
        <v>5517</v>
      </c>
      <c r="I944" s="49">
        <v>200</v>
      </c>
      <c r="J944" s="49"/>
      <c r="K944" s="37">
        <f t="shared" si="113"/>
        <v>170500</v>
      </c>
      <c r="L944" s="37">
        <f t="shared" si="113"/>
        <v>15093.8</v>
      </c>
      <c r="M944" s="37">
        <f t="shared" si="109"/>
        <v>8.85</v>
      </c>
    </row>
    <row r="945" spans="1:13" s="35" customFormat="1" ht="33.6" x14ac:dyDescent="0.3">
      <c r="A945" s="27"/>
      <c r="B945" s="28" t="s">
        <v>303</v>
      </c>
      <c r="C945" s="44">
        <v>40</v>
      </c>
      <c r="D945" s="45">
        <v>8</v>
      </c>
      <c r="E945" s="45">
        <v>4</v>
      </c>
      <c r="F945" s="46">
        <v>4</v>
      </c>
      <c r="G945" s="47">
        <v>1</v>
      </c>
      <c r="H945" s="48">
        <v>5517</v>
      </c>
      <c r="I945" s="49">
        <v>240</v>
      </c>
      <c r="J945" s="49"/>
      <c r="K945" s="37">
        <f t="shared" si="113"/>
        <v>170500</v>
      </c>
      <c r="L945" s="37">
        <f t="shared" si="113"/>
        <v>15093.8</v>
      </c>
      <c r="M945" s="37">
        <f t="shared" si="109"/>
        <v>8.85</v>
      </c>
    </row>
    <row r="946" spans="1:13" s="35" customFormat="1" ht="33.6" x14ac:dyDescent="0.3">
      <c r="A946" s="27"/>
      <c r="B946" s="28" t="s">
        <v>46</v>
      </c>
      <c r="C946" s="44">
        <v>40</v>
      </c>
      <c r="D946" s="45">
        <v>8</v>
      </c>
      <c r="E946" s="45">
        <v>4</v>
      </c>
      <c r="F946" s="46">
        <v>4</v>
      </c>
      <c r="G946" s="47">
        <v>1</v>
      </c>
      <c r="H946" s="48">
        <v>5517</v>
      </c>
      <c r="I946" s="50">
        <v>244</v>
      </c>
      <c r="J946" s="50"/>
      <c r="K946" s="37">
        <v>170500</v>
      </c>
      <c r="L946" s="37">
        <v>15093.8</v>
      </c>
      <c r="M946" s="37">
        <f t="shared" si="109"/>
        <v>8.85</v>
      </c>
    </row>
    <row r="947" spans="1:13" s="35" customFormat="1" ht="50.4" x14ac:dyDescent="0.3">
      <c r="A947" s="27"/>
      <c r="B947" s="38" t="s">
        <v>63</v>
      </c>
      <c r="C947" s="44">
        <v>40</v>
      </c>
      <c r="D947" s="45">
        <v>8</v>
      </c>
      <c r="E947" s="45">
        <v>4</v>
      </c>
      <c r="F947" s="46">
        <v>4</v>
      </c>
      <c r="G947" s="47">
        <v>4</v>
      </c>
      <c r="H947" s="48">
        <v>0</v>
      </c>
      <c r="I947" s="49"/>
      <c r="J947" s="49"/>
      <c r="K947" s="37">
        <f t="shared" ref="K947:L949" si="114">K948</f>
        <v>3028100</v>
      </c>
      <c r="L947" s="37">
        <f t="shared" si="114"/>
        <v>2247420.5499999998</v>
      </c>
      <c r="M947" s="37">
        <f t="shared" si="109"/>
        <v>74.22</v>
      </c>
    </row>
    <row r="948" spans="1:13" s="35" customFormat="1" ht="67.2" x14ac:dyDescent="0.3">
      <c r="A948" s="27"/>
      <c r="B948" s="38" t="s">
        <v>64</v>
      </c>
      <c r="C948" s="44">
        <v>40</v>
      </c>
      <c r="D948" s="45">
        <v>8</v>
      </c>
      <c r="E948" s="45">
        <v>4</v>
      </c>
      <c r="F948" s="46">
        <v>4</v>
      </c>
      <c r="G948" s="47">
        <v>4</v>
      </c>
      <c r="H948" s="48">
        <v>59</v>
      </c>
      <c r="I948" s="49"/>
      <c r="J948" s="49"/>
      <c r="K948" s="37">
        <f t="shared" si="114"/>
        <v>3028100</v>
      </c>
      <c r="L948" s="37">
        <f t="shared" si="114"/>
        <v>2247420.5499999998</v>
      </c>
      <c r="M948" s="37">
        <f t="shared" si="109"/>
        <v>74.22</v>
      </c>
    </row>
    <row r="949" spans="1:13" s="35" customFormat="1" ht="50.4" x14ac:dyDescent="0.3">
      <c r="A949" s="27"/>
      <c r="B949" s="28" t="s">
        <v>279</v>
      </c>
      <c r="C949" s="44">
        <v>40</v>
      </c>
      <c r="D949" s="45">
        <v>8</v>
      </c>
      <c r="E949" s="45">
        <v>4</v>
      </c>
      <c r="F949" s="46">
        <v>4</v>
      </c>
      <c r="G949" s="47">
        <v>4</v>
      </c>
      <c r="H949" s="48">
        <v>59</v>
      </c>
      <c r="I949" s="49">
        <v>100</v>
      </c>
      <c r="J949" s="49"/>
      <c r="K949" s="37">
        <f t="shared" si="114"/>
        <v>3028100</v>
      </c>
      <c r="L949" s="37">
        <f t="shared" si="114"/>
        <v>2247420.5499999998</v>
      </c>
      <c r="M949" s="37">
        <f t="shared" si="109"/>
        <v>74.22</v>
      </c>
    </row>
    <row r="950" spans="1:13" s="35" customFormat="1" x14ac:dyDescent="0.3">
      <c r="A950" s="27"/>
      <c r="B950" s="28" t="s">
        <v>53</v>
      </c>
      <c r="C950" s="44">
        <v>40</v>
      </c>
      <c r="D950" s="45">
        <v>8</v>
      </c>
      <c r="E950" s="45">
        <v>4</v>
      </c>
      <c r="F950" s="46">
        <v>4</v>
      </c>
      <c r="G950" s="47">
        <v>4</v>
      </c>
      <c r="H950" s="48">
        <v>59</v>
      </c>
      <c r="I950" s="49">
        <v>110</v>
      </c>
      <c r="J950" s="49"/>
      <c r="K950" s="37">
        <f>K951+K952</f>
        <v>3028100</v>
      </c>
      <c r="L950" s="37">
        <f>L951+L952</f>
        <v>2247420.5499999998</v>
      </c>
      <c r="M950" s="37">
        <f t="shared" si="109"/>
        <v>74.22</v>
      </c>
    </row>
    <row r="951" spans="1:13" s="35" customFormat="1" ht="33.6" x14ac:dyDescent="0.3">
      <c r="A951" s="27"/>
      <c r="B951" s="28" t="s">
        <v>284</v>
      </c>
      <c r="C951" s="44">
        <v>40</v>
      </c>
      <c r="D951" s="45">
        <v>8</v>
      </c>
      <c r="E951" s="45">
        <v>4</v>
      </c>
      <c r="F951" s="46">
        <v>4</v>
      </c>
      <c r="G951" s="47">
        <v>4</v>
      </c>
      <c r="H951" s="48">
        <v>59</v>
      </c>
      <c r="I951" s="50">
        <v>111</v>
      </c>
      <c r="J951" s="50"/>
      <c r="K951" s="37">
        <v>2975100</v>
      </c>
      <c r="L951" s="37">
        <v>2247420.5499999998</v>
      </c>
      <c r="M951" s="37">
        <f t="shared" si="109"/>
        <v>75.540000000000006</v>
      </c>
    </row>
    <row r="952" spans="1:13" s="35" customFormat="1" ht="33.6" x14ac:dyDescent="0.3">
      <c r="A952" s="27"/>
      <c r="B952" s="28" t="s">
        <v>285</v>
      </c>
      <c r="C952" s="44">
        <v>40</v>
      </c>
      <c r="D952" s="45">
        <v>8</v>
      </c>
      <c r="E952" s="45">
        <v>4</v>
      </c>
      <c r="F952" s="46">
        <v>4</v>
      </c>
      <c r="G952" s="47">
        <v>4</v>
      </c>
      <c r="H952" s="48">
        <v>59</v>
      </c>
      <c r="I952" s="50">
        <v>112</v>
      </c>
      <c r="J952" s="50"/>
      <c r="K952" s="37">
        <v>53000</v>
      </c>
      <c r="L952" s="37"/>
      <c r="M952" s="37">
        <f t="shared" si="109"/>
        <v>0</v>
      </c>
    </row>
    <row r="953" spans="1:13" s="35" customFormat="1" x14ac:dyDescent="0.3">
      <c r="A953" s="27"/>
      <c r="B953" s="38" t="s">
        <v>193</v>
      </c>
      <c r="C953" s="44">
        <v>40</v>
      </c>
      <c r="D953" s="45">
        <v>8</v>
      </c>
      <c r="E953" s="45">
        <v>4</v>
      </c>
      <c r="F953" s="46">
        <v>40</v>
      </c>
      <c r="G953" s="47">
        <v>0</v>
      </c>
      <c r="H953" s="48">
        <v>0</v>
      </c>
      <c r="I953" s="49"/>
      <c r="J953" s="49"/>
      <c r="K953" s="37">
        <f>K954</f>
        <v>4236400</v>
      </c>
      <c r="L953" s="37">
        <f>L954</f>
        <v>3297228.16</v>
      </c>
      <c r="M953" s="37">
        <f t="shared" si="109"/>
        <v>77.83</v>
      </c>
    </row>
    <row r="954" spans="1:13" s="35" customFormat="1" ht="33.6" x14ac:dyDescent="0.3">
      <c r="A954" s="27"/>
      <c r="B954" s="38" t="s">
        <v>192</v>
      </c>
      <c r="C954" s="44">
        <v>40</v>
      </c>
      <c r="D954" s="45">
        <v>8</v>
      </c>
      <c r="E954" s="45">
        <v>4</v>
      </c>
      <c r="F954" s="46">
        <v>40</v>
      </c>
      <c r="G954" s="47">
        <v>1</v>
      </c>
      <c r="H954" s="48">
        <v>0</v>
      </c>
      <c r="I954" s="49"/>
      <c r="J954" s="49"/>
      <c r="K954" s="37">
        <f>K955</f>
        <v>4236400</v>
      </c>
      <c r="L954" s="37">
        <f>L955</f>
        <v>3297228.16</v>
      </c>
      <c r="M954" s="37">
        <f t="shared" si="109"/>
        <v>77.83</v>
      </c>
    </row>
    <row r="955" spans="1:13" s="35" customFormat="1" ht="50.4" x14ac:dyDescent="0.3">
      <c r="A955" s="27"/>
      <c r="B955" s="38" t="s">
        <v>18</v>
      </c>
      <c r="C955" s="44">
        <v>40</v>
      </c>
      <c r="D955" s="45">
        <v>8</v>
      </c>
      <c r="E955" s="45">
        <v>4</v>
      </c>
      <c r="F955" s="46">
        <v>40</v>
      </c>
      <c r="G955" s="47">
        <v>1</v>
      </c>
      <c r="H955" s="48">
        <v>204</v>
      </c>
      <c r="I955" s="49"/>
      <c r="J955" s="49"/>
      <c r="K955" s="37">
        <f>K956+K960</f>
        <v>4236400</v>
      </c>
      <c r="L955" s="37">
        <f>L956+L960</f>
        <v>3297228.16</v>
      </c>
      <c r="M955" s="37">
        <f t="shared" si="109"/>
        <v>77.83</v>
      </c>
    </row>
    <row r="956" spans="1:13" s="35" customFormat="1" ht="50.4" x14ac:dyDescent="0.3">
      <c r="A956" s="27"/>
      <c r="B956" s="28" t="s">
        <v>279</v>
      </c>
      <c r="C956" s="44">
        <v>40</v>
      </c>
      <c r="D956" s="45">
        <v>8</v>
      </c>
      <c r="E956" s="45">
        <v>4</v>
      </c>
      <c r="F956" s="46">
        <v>40</v>
      </c>
      <c r="G956" s="47">
        <v>1</v>
      </c>
      <c r="H956" s="48">
        <v>204</v>
      </c>
      <c r="I956" s="49">
        <v>100</v>
      </c>
      <c r="J956" s="49"/>
      <c r="K956" s="37">
        <f>K957</f>
        <v>4216400</v>
      </c>
      <c r="L956" s="37">
        <f>L957</f>
        <v>3282628.16</v>
      </c>
      <c r="M956" s="37">
        <f t="shared" si="109"/>
        <v>77.849999999999994</v>
      </c>
    </row>
    <row r="957" spans="1:13" s="35" customFormat="1" x14ac:dyDescent="0.3">
      <c r="A957" s="27"/>
      <c r="B957" s="28" t="s">
        <v>127</v>
      </c>
      <c r="C957" s="44">
        <v>40</v>
      </c>
      <c r="D957" s="45">
        <v>8</v>
      </c>
      <c r="E957" s="45">
        <v>4</v>
      </c>
      <c r="F957" s="46">
        <v>40</v>
      </c>
      <c r="G957" s="47">
        <v>1</v>
      </c>
      <c r="H957" s="48">
        <v>204</v>
      </c>
      <c r="I957" s="49">
        <v>120</v>
      </c>
      <c r="J957" s="49"/>
      <c r="K957" s="37">
        <f>K958+K959</f>
        <v>4216400</v>
      </c>
      <c r="L957" s="37">
        <f>L958+L959</f>
        <v>3282628.16</v>
      </c>
      <c r="M957" s="37">
        <f t="shared" si="109"/>
        <v>77.849999999999994</v>
      </c>
    </row>
    <row r="958" spans="1:13" s="35" customFormat="1" ht="33.6" x14ac:dyDescent="0.3">
      <c r="A958" s="27"/>
      <c r="B958" s="28" t="s">
        <v>128</v>
      </c>
      <c r="C958" s="44">
        <v>40</v>
      </c>
      <c r="D958" s="45">
        <v>8</v>
      </c>
      <c r="E958" s="45">
        <v>4</v>
      </c>
      <c r="F958" s="46">
        <v>40</v>
      </c>
      <c r="G958" s="47">
        <v>1</v>
      </c>
      <c r="H958" s="48">
        <v>204</v>
      </c>
      <c r="I958" s="50">
        <v>121</v>
      </c>
      <c r="J958" s="50"/>
      <c r="K958" s="37">
        <v>4213400</v>
      </c>
      <c r="L958" s="37">
        <v>3279628.16</v>
      </c>
      <c r="M958" s="37">
        <f t="shared" si="109"/>
        <v>77.84</v>
      </c>
    </row>
    <row r="959" spans="1:13" s="35" customFormat="1" ht="33.6" x14ac:dyDescent="0.3">
      <c r="A959" s="27"/>
      <c r="B959" s="28" t="s">
        <v>301</v>
      </c>
      <c r="C959" s="44">
        <v>40</v>
      </c>
      <c r="D959" s="45">
        <v>8</v>
      </c>
      <c r="E959" s="45">
        <v>4</v>
      </c>
      <c r="F959" s="46">
        <v>40</v>
      </c>
      <c r="G959" s="47">
        <v>1</v>
      </c>
      <c r="H959" s="48">
        <v>204</v>
      </c>
      <c r="I959" s="50">
        <v>122</v>
      </c>
      <c r="J959" s="50"/>
      <c r="K959" s="37">
        <v>3000</v>
      </c>
      <c r="L959" s="37">
        <v>3000</v>
      </c>
      <c r="M959" s="37">
        <f t="shared" si="109"/>
        <v>100</v>
      </c>
    </row>
    <row r="960" spans="1:13" s="35" customFormat="1" x14ac:dyDescent="0.3">
      <c r="A960" s="27"/>
      <c r="B960" s="28" t="s">
        <v>302</v>
      </c>
      <c r="C960" s="44">
        <v>40</v>
      </c>
      <c r="D960" s="45">
        <v>8</v>
      </c>
      <c r="E960" s="45">
        <v>4</v>
      </c>
      <c r="F960" s="46">
        <v>40</v>
      </c>
      <c r="G960" s="47">
        <v>1</v>
      </c>
      <c r="H960" s="48">
        <v>204</v>
      </c>
      <c r="I960" s="49">
        <v>200</v>
      </c>
      <c r="J960" s="49"/>
      <c r="K960" s="37">
        <f>K961</f>
        <v>20000</v>
      </c>
      <c r="L960" s="37">
        <f>L961</f>
        <v>14600</v>
      </c>
      <c r="M960" s="37">
        <f t="shared" si="109"/>
        <v>73</v>
      </c>
    </row>
    <row r="961" spans="1:13" s="35" customFormat="1" ht="33.6" x14ac:dyDescent="0.3">
      <c r="A961" s="27"/>
      <c r="B961" s="28" t="s">
        <v>303</v>
      </c>
      <c r="C961" s="44">
        <v>40</v>
      </c>
      <c r="D961" s="45">
        <v>8</v>
      </c>
      <c r="E961" s="45">
        <v>4</v>
      </c>
      <c r="F961" s="46">
        <v>40</v>
      </c>
      <c r="G961" s="47">
        <v>1</v>
      </c>
      <c r="H961" s="48">
        <v>204</v>
      </c>
      <c r="I961" s="49">
        <v>240</v>
      </c>
      <c r="J961" s="49"/>
      <c r="K961" s="37">
        <f>K962</f>
        <v>20000</v>
      </c>
      <c r="L961" s="37">
        <f>L962</f>
        <v>14600</v>
      </c>
      <c r="M961" s="37">
        <f t="shared" si="109"/>
        <v>73</v>
      </c>
    </row>
    <row r="962" spans="1:13" s="35" customFormat="1" ht="33.6" x14ac:dyDescent="0.3">
      <c r="A962" s="27"/>
      <c r="B962" s="28" t="s">
        <v>46</v>
      </c>
      <c r="C962" s="44">
        <v>40</v>
      </c>
      <c r="D962" s="45">
        <v>8</v>
      </c>
      <c r="E962" s="45">
        <v>4</v>
      </c>
      <c r="F962" s="46">
        <v>40</v>
      </c>
      <c r="G962" s="47">
        <v>1</v>
      </c>
      <c r="H962" s="48">
        <v>204</v>
      </c>
      <c r="I962" s="50">
        <v>244</v>
      </c>
      <c r="J962" s="50"/>
      <c r="K962" s="37">
        <v>20000</v>
      </c>
      <c r="L962" s="37">
        <v>14600</v>
      </c>
      <c r="M962" s="37">
        <f t="shared" si="109"/>
        <v>73</v>
      </c>
    </row>
    <row r="963" spans="1:13" s="35" customFormat="1" x14ac:dyDescent="0.3">
      <c r="A963" s="27"/>
      <c r="B963" s="36" t="s">
        <v>275</v>
      </c>
      <c r="C963" s="44">
        <v>40</v>
      </c>
      <c r="D963" s="45">
        <v>10</v>
      </c>
      <c r="E963" s="45">
        <v>0</v>
      </c>
      <c r="F963" s="46"/>
      <c r="G963" s="47"/>
      <c r="H963" s="48"/>
      <c r="I963" s="49"/>
      <c r="J963" s="49"/>
      <c r="K963" s="37">
        <f>K964+K971+K1012+K1040</f>
        <v>117368020</v>
      </c>
      <c r="L963" s="37">
        <f>L964+L971+L1012+L1040</f>
        <v>80241650.979999989</v>
      </c>
      <c r="M963" s="37">
        <f t="shared" si="109"/>
        <v>68.37</v>
      </c>
    </row>
    <row r="964" spans="1:13" s="35" customFormat="1" x14ac:dyDescent="0.3">
      <c r="A964" s="27"/>
      <c r="B964" s="36" t="s">
        <v>183</v>
      </c>
      <c r="C964" s="44">
        <v>40</v>
      </c>
      <c r="D964" s="45">
        <v>10</v>
      </c>
      <c r="E964" s="45">
        <v>1</v>
      </c>
      <c r="F964" s="46"/>
      <c r="G964" s="47"/>
      <c r="H964" s="48"/>
      <c r="I964" s="49"/>
      <c r="J964" s="49"/>
      <c r="K964" s="37">
        <f t="shared" ref="K964:L969" si="115">K965</f>
        <v>4004500</v>
      </c>
      <c r="L964" s="37">
        <f t="shared" si="115"/>
        <v>2606518</v>
      </c>
      <c r="M964" s="37">
        <f t="shared" si="109"/>
        <v>65.09</v>
      </c>
    </row>
    <row r="965" spans="1:13" s="35" customFormat="1" ht="33.6" x14ac:dyDescent="0.3">
      <c r="A965" s="27"/>
      <c r="B965" s="38" t="s">
        <v>254</v>
      </c>
      <c r="C965" s="44">
        <v>40</v>
      </c>
      <c r="D965" s="45">
        <v>10</v>
      </c>
      <c r="E965" s="45">
        <v>1</v>
      </c>
      <c r="F965" s="46">
        <v>2</v>
      </c>
      <c r="G965" s="47">
        <v>0</v>
      </c>
      <c r="H965" s="48">
        <v>0</v>
      </c>
      <c r="I965" s="49"/>
      <c r="J965" s="49"/>
      <c r="K965" s="37">
        <f t="shared" si="115"/>
        <v>4004500</v>
      </c>
      <c r="L965" s="37">
        <f t="shared" si="115"/>
        <v>2606518</v>
      </c>
      <c r="M965" s="37">
        <f t="shared" si="109"/>
        <v>65.09</v>
      </c>
    </row>
    <row r="966" spans="1:13" s="35" customFormat="1" ht="50.4" x14ac:dyDescent="0.3">
      <c r="A966" s="27"/>
      <c r="B966" s="38" t="s">
        <v>199</v>
      </c>
      <c r="C966" s="44">
        <v>40</v>
      </c>
      <c r="D966" s="45">
        <v>10</v>
      </c>
      <c r="E966" s="45">
        <v>1</v>
      </c>
      <c r="F966" s="46">
        <v>2</v>
      </c>
      <c r="G966" s="47">
        <v>2</v>
      </c>
      <c r="H966" s="48">
        <v>0</v>
      </c>
      <c r="I966" s="49"/>
      <c r="J966" s="49"/>
      <c r="K966" s="37">
        <f t="shared" si="115"/>
        <v>4004500</v>
      </c>
      <c r="L966" s="37">
        <f t="shared" si="115"/>
        <v>2606518</v>
      </c>
      <c r="M966" s="37">
        <f t="shared" si="109"/>
        <v>65.09</v>
      </c>
    </row>
    <row r="967" spans="1:13" s="35" customFormat="1" ht="84" x14ac:dyDescent="0.3">
      <c r="A967" s="27"/>
      <c r="B967" s="38" t="s">
        <v>200</v>
      </c>
      <c r="C967" s="44">
        <v>40</v>
      </c>
      <c r="D967" s="45">
        <v>10</v>
      </c>
      <c r="E967" s="45">
        <v>1</v>
      </c>
      <c r="F967" s="46">
        <v>2</v>
      </c>
      <c r="G967" s="47">
        <v>2</v>
      </c>
      <c r="H967" s="48">
        <v>3263</v>
      </c>
      <c r="I967" s="49"/>
      <c r="J967" s="49"/>
      <c r="K967" s="37">
        <f t="shared" si="115"/>
        <v>4004500</v>
      </c>
      <c r="L967" s="37">
        <f t="shared" si="115"/>
        <v>2606518</v>
      </c>
      <c r="M967" s="37">
        <f t="shared" si="109"/>
        <v>65.09</v>
      </c>
    </row>
    <row r="968" spans="1:13" s="35" customFormat="1" x14ac:dyDescent="0.3">
      <c r="A968" s="27"/>
      <c r="B968" s="28" t="s">
        <v>122</v>
      </c>
      <c r="C968" s="44">
        <v>40</v>
      </c>
      <c r="D968" s="45">
        <v>10</v>
      </c>
      <c r="E968" s="45">
        <v>1</v>
      </c>
      <c r="F968" s="46">
        <v>2</v>
      </c>
      <c r="G968" s="47">
        <v>2</v>
      </c>
      <c r="H968" s="48">
        <v>3263</v>
      </c>
      <c r="I968" s="49">
        <v>300</v>
      </c>
      <c r="J968" s="49"/>
      <c r="K968" s="37">
        <f t="shared" si="115"/>
        <v>4004500</v>
      </c>
      <c r="L968" s="37">
        <f t="shared" si="115"/>
        <v>2606518</v>
      </c>
      <c r="M968" s="37">
        <f t="shared" si="109"/>
        <v>65.09</v>
      </c>
    </row>
    <row r="969" spans="1:13" s="35" customFormat="1" ht="33.6" x14ac:dyDescent="0.3">
      <c r="A969" s="27"/>
      <c r="B969" s="28" t="s">
        <v>123</v>
      </c>
      <c r="C969" s="44">
        <v>40</v>
      </c>
      <c r="D969" s="45">
        <v>10</v>
      </c>
      <c r="E969" s="45">
        <v>1</v>
      </c>
      <c r="F969" s="46">
        <v>2</v>
      </c>
      <c r="G969" s="47">
        <v>2</v>
      </c>
      <c r="H969" s="48">
        <v>3263</v>
      </c>
      <c r="I969" s="49">
        <v>320</v>
      </c>
      <c r="J969" s="49"/>
      <c r="K969" s="37">
        <f t="shared" si="115"/>
        <v>4004500</v>
      </c>
      <c r="L969" s="37">
        <f t="shared" si="115"/>
        <v>2606518</v>
      </c>
      <c r="M969" s="37">
        <f t="shared" si="109"/>
        <v>65.09</v>
      </c>
    </row>
    <row r="970" spans="1:13" s="35" customFormat="1" ht="33.6" x14ac:dyDescent="0.3">
      <c r="A970" s="27"/>
      <c r="B970" s="28" t="s">
        <v>304</v>
      </c>
      <c r="C970" s="44">
        <v>40</v>
      </c>
      <c r="D970" s="45">
        <v>10</v>
      </c>
      <c r="E970" s="45">
        <v>1</v>
      </c>
      <c r="F970" s="46">
        <v>2</v>
      </c>
      <c r="G970" s="47">
        <v>2</v>
      </c>
      <c r="H970" s="48">
        <v>3263</v>
      </c>
      <c r="I970" s="50">
        <v>321</v>
      </c>
      <c r="J970" s="50"/>
      <c r="K970" s="37">
        <v>4004500</v>
      </c>
      <c r="L970" s="37">
        <v>2606518</v>
      </c>
      <c r="M970" s="37">
        <f t="shared" si="109"/>
        <v>65.09</v>
      </c>
    </row>
    <row r="971" spans="1:13" s="35" customFormat="1" x14ac:dyDescent="0.3">
      <c r="A971" s="27"/>
      <c r="B971" s="36" t="s">
        <v>125</v>
      </c>
      <c r="C971" s="44">
        <v>40</v>
      </c>
      <c r="D971" s="45">
        <v>10</v>
      </c>
      <c r="E971" s="45">
        <v>3</v>
      </c>
      <c r="F971" s="46"/>
      <c r="G971" s="47"/>
      <c r="H971" s="48"/>
      <c r="I971" s="49"/>
      <c r="J971" s="49"/>
      <c r="K971" s="37">
        <f>K972+K981+K1003</f>
        <v>12485320</v>
      </c>
      <c r="L971" s="37">
        <f>L972+L981+L1003</f>
        <v>6087202.5</v>
      </c>
      <c r="M971" s="37">
        <f t="shared" si="109"/>
        <v>48.75</v>
      </c>
    </row>
    <row r="972" spans="1:13" s="35" customFormat="1" ht="33.6" x14ac:dyDescent="0.3">
      <c r="A972" s="27"/>
      <c r="B972" s="38" t="s">
        <v>254</v>
      </c>
      <c r="C972" s="44">
        <v>40</v>
      </c>
      <c r="D972" s="45">
        <v>10</v>
      </c>
      <c r="E972" s="45">
        <v>3</v>
      </c>
      <c r="F972" s="46">
        <v>2</v>
      </c>
      <c r="G972" s="47">
        <v>0</v>
      </c>
      <c r="H972" s="48">
        <v>0</v>
      </c>
      <c r="I972" s="49"/>
      <c r="J972" s="49"/>
      <c r="K972" s="37">
        <f>K973</f>
        <v>958000</v>
      </c>
      <c r="L972" s="37">
        <f>L973</f>
        <v>834000</v>
      </c>
      <c r="M972" s="37">
        <f t="shared" si="109"/>
        <v>87.06</v>
      </c>
    </row>
    <row r="973" spans="1:13" s="35" customFormat="1" ht="50.4" x14ac:dyDescent="0.3">
      <c r="A973" s="27"/>
      <c r="B973" s="38" t="s">
        <v>199</v>
      </c>
      <c r="C973" s="44">
        <v>40</v>
      </c>
      <c r="D973" s="45">
        <v>10</v>
      </c>
      <c r="E973" s="45">
        <v>3</v>
      </c>
      <c r="F973" s="46">
        <v>2</v>
      </c>
      <c r="G973" s="47">
        <v>2</v>
      </c>
      <c r="H973" s="48">
        <v>0</v>
      </c>
      <c r="I973" s="49"/>
      <c r="J973" s="49"/>
      <c r="K973" s="37">
        <f>K974+K977</f>
        <v>958000</v>
      </c>
      <c r="L973" s="37">
        <f>L974+L977</f>
        <v>834000</v>
      </c>
      <c r="M973" s="37">
        <f t="shared" si="109"/>
        <v>87.06</v>
      </c>
    </row>
    <row r="974" spans="1:13" s="35" customFormat="1" ht="50.4" x14ac:dyDescent="0.3">
      <c r="A974" s="27"/>
      <c r="B974" s="38" t="s">
        <v>249</v>
      </c>
      <c r="C974" s="44">
        <v>40</v>
      </c>
      <c r="D974" s="45">
        <v>10</v>
      </c>
      <c r="E974" s="45">
        <v>3</v>
      </c>
      <c r="F974" s="46">
        <v>2</v>
      </c>
      <c r="G974" s="47">
        <v>2</v>
      </c>
      <c r="H974" s="48">
        <v>3662</v>
      </c>
      <c r="I974" s="49"/>
      <c r="J974" s="49"/>
      <c r="K974" s="37">
        <f>K975</f>
        <v>938000</v>
      </c>
      <c r="L974" s="37">
        <f>L975</f>
        <v>834000</v>
      </c>
      <c r="M974" s="37">
        <f t="shared" si="109"/>
        <v>88.91</v>
      </c>
    </row>
    <row r="975" spans="1:13" s="35" customFormat="1" x14ac:dyDescent="0.3">
      <c r="A975" s="27"/>
      <c r="B975" s="28" t="s">
        <v>122</v>
      </c>
      <c r="C975" s="44">
        <v>40</v>
      </c>
      <c r="D975" s="45">
        <v>10</v>
      </c>
      <c r="E975" s="45">
        <v>3</v>
      </c>
      <c r="F975" s="46">
        <v>2</v>
      </c>
      <c r="G975" s="47">
        <v>2</v>
      </c>
      <c r="H975" s="48">
        <v>3662</v>
      </c>
      <c r="I975" s="49">
        <v>300</v>
      </c>
      <c r="J975" s="49"/>
      <c r="K975" s="37">
        <f>K976</f>
        <v>938000</v>
      </c>
      <c r="L975" s="37">
        <f>L976</f>
        <v>834000</v>
      </c>
      <c r="M975" s="37">
        <f t="shared" si="109"/>
        <v>88.91</v>
      </c>
    </row>
    <row r="976" spans="1:13" s="35" customFormat="1" x14ac:dyDescent="0.3">
      <c r="A976" s="27"/>
      <c r="B976" s="28" t="s">
        <v>150</v>
      </c>
      <c r="C976" s="44">
        <v>40</v>
      </c>
      <c r="D976" s="45">
        <v>10</v>
      </c>
      <c r="E976" s="45">
        <v>3</v>
      </c>
      <c r="F976" s="46">
        <v>2</v>
      </c>
      <c r="G976" s="47">
        <v>2</v>
      </c>
      <c r="H976" s="48">
        <v>3662</v>
      </c>
      <c r="I976" s="50">
        <v>360</v>
      </c>
      <c r="J976" s="50"/>
      <c r="K976" s="37">
        <v>938000</v>
      </c>
      <c r="L976" s="37">
        <v>834000</v>
      </c>
      <c r="M976" s="37">
        <f t="shared" si="109"/>
        <v>88.91</v>
      </c>
    </row>
    <row r="977" spans="1:13" s="35" customFormat="1" ht="50.4" x14ac:dyDescent="0.3">
      <c r="A977" s="27"/>
      <c r="B977" s="38" t="s">
        <v>66</v>
      </c>
      <c r="C977" s="44">
        <v>40</v>
      </c>
      <c r="D977" s="45">
        <v>10</v>
      </c>
      <c r="E977" s="45">
        <v>3</v>
      </c>
      <c r="F977" s="46">
        <v>2</v>
      </c>
      <c r="G977" s="47">
        <v>2</v>
      </c>
      <c r="H977" s="48">
        <v>9999</v>
      </c>
      <c r="I977" s="49"/>
      <c r="J977" s="49"/>
      <c r="K977" s="37">
        <f t="shared" ref="K977:L979" si="116">K978</f>
        <v>20000</v>
      </c>
      <c r="L977" s="37">
        <f t="shared" si="116"/>
        <v>0</v>
      </c>
      <c r="M977" s="37">
        <f t="shared" si="109"/>
        <v>0</v>
      </c>
    </row>
    <row r="978" spans="1:13" s="35" customFormat="1" x14ac:dyDescent="0.3">
      <c r="A978" s="70"/>
      <c r="B978" s="28" t="s">
        <v>302</v>
      </c>
      <c r="C978" s="44">
        <v>40</v>
      </c>
      <c r="D978" s="45">
        <v>10</v>
      </c>
      <c r="E978" s="45">
        <v>3</v>
      </c>
      <c r="F978" s="46">
        <v>2</v>
      </c>
      <c r="G978" s="47">
        <v>2</v>
      </c>
      <c r="H978" s="48">
        <v>9999</v>
      </c>
      <c r="I978" s="49">
        <v>200</v>
      </c>
      <c r="J978" s="49"/>
      <c r="K978" s="37">
        <f t="shared" si="116"/>
        <v>20000</v>
      </c>
      <c r="L978" s="37">
        <f t="shared" si="116"/>
        <v>0</v>
      </c>
      <c r="M978" s="37">
        <f t="shared" si="109"/>
        <v>0</v>
      </c>
    </row>
    <row r="979" spans="1:13" s="35" customFormat="1" ht="33.6" x14ac:dyDescent="0.3">
      <c r="A979" s="27"/>
      <c r="B979" s="28" t="s">
        <v>303</v>
      </c>
      <c r="C979" s="44">
        <v>40</v>
      </c>
      <c r="D979" s="45">
        <v>10</v>
      </c>
      <c r="E979" s="45">
        <v>3</v>
      </c>
      <c r="F979" s="46">
        <v>2</v>
      </c>
      <c r="G979" s="47">
        <v>2</v>
      </c>
      <c r="H979" s="48">
        <v>9999</v>
      </c>
      <c r="I979" s="49">
        <v>240</v>
      </c>
      <c r="J979" s="49"/>
      <c r="K979" s="37">
        <f t="shared" si="116"/>
        <v>20000</v>
      </c>
      <c r="L979" s="37">
        <f t="shared" si="116"/>
        <v>0</v>
      </c>
      <c r="M979" s="37">
        <f t="shared" si="109"/>
        <v>0</v>
      </c>
    </row>
    <row r="980" spans="1:13" s="35" customFormat="1" ht="33.6" x14ac:dyDescent="0.3">
      <c r="A980" s="27"/>
      <c r="B980" s="28" t="s">
        <v>46</v>
      </c>
      <c r="C980" s="44">
        <v>40</v>
      </c>
      <c r="D980" s="45">
        <v>10</v>
      </c>
      <c r="E980" s="45">
        <v>3</v>
      </c>
      <c r="F980" s="46">
        <v>2</v>
      </c>
      <c r="G980" s="47">
        <v>2</v>
      </c>
      <c r="H980" s="48">
        <v>9999</v>
      </c>
      <c r="I980" s="50">
        <v>244</v>
      </c>
      <c r="J980" s="50"/>
      <c r="K980" s="37">
        <v>20000</v>
      </c>
      <c r="L980" s="37"/>
      <c r="M980" s="37">
        <f t="shared" si="109"/>
        <v>0</v>
      </c>
    </row>
    <row r="981" spans="1:13" s="35" customFormat="1" ht="50.4" x14ac:dyDescent="0.3">
      <c r="A981" s="27"/>
      <c r="B981" s="38" t="s">
        <v>83</v>
      </c>
      <c r="C981" s="44">
        <v>40</v>
      </c>
      <c r="D981" s="45">
        <v>10</v>
      </c>
      <c r="E981" s="45">
        <v>3</v>
      </c>
      <c r="F981" s="46">
        <v>8</v>
      </c>
      <c r="G981" s="47">
        <v>0</v>
      </c>
      <c r="H981" s="48">
        <v>0</v>
      </c>
      <c r="I981" s="49"/>
      <c r="J981" s="49"/>
      <c r="K981" s="37">
        <f>K982</f>
        <v>9854120</v>
      </c>
      <c r="L981" s="37">
        <f>L982</f>
        <v>3873740</v>
      </c>
      <c r="M981" s="37">
        <f t="shared" si="109"/>
        <v>39.31</v>
      </c>
    </row>
    <row r="982" spans="1:13" s="35" customFormat="1" ht="67.2" x14ac:dyDescent="0.3">
      <c r="A982" s="27"/>
      <c r="B982" s="38" t="s">
        <v>293</v>
      </c>
      <c r="C982" s="44">
        <v>40</v>
      </c>
      <c r="D982" s="45">
        <v>10</v>
      </c>
      <c r="E982" s="45">
        <v>3</v>
      </c>
      <c r="F982" s="46">
        <v>8</v>
      </c>
      <c r="G982" s="47">
        <v>4</v>
      </c>
      <c r="H982" s="48">
        <v>0</v>
      </c>
      <c r="I982" s="49"/>
      <c r="J982" s="49"/>
      <c r="K982" s="37">
        <f>K983+K991+K995+K999+K987</f>
        <v>9854120</v>
      </c>
      <c r="L982" s="37">
        <f>L983+L991+L995+L999+L987</f>
        <v>3873740</v>
      </c>
      <c r="M982" s="37">
        <f t="shared" si="109"/>
        <v>39.31</v>
      </c>
    </row>
    <row r="983" spans="1:13" s="71" customFormat="1" ht="100.8" x14ac:dyDescent="0.3">
      <c r="A983" s="27"/>
      <c r="B983" s="38" t="s">
        <v>73</v>
      </c>
      <c r="C983" s="44">
        <v>40</v>
      </c>
      <c r="D983" s="45">
        <v>10</v>
      </c>
      <c r="E983" s="45">
        <v>3</v>
      </c>
      <c r="F983" s="46">
        <v>8</v>
      </c>
      <c r="G983" s="47">
        <v>4</v>
      </c>
      <c r="H983" s="48">
        <v>3202</v>
      </c>
      <c r="I983" s="49"/>
      <c r="J983" s="49"/>
      <c r="K983" s="37">
        <f t="shared" ref="K983:L985" si="117">K984</f>
        <v>49700</v>
      </c>
      <c r="L983" s="37">
        <f t="shared" si="117"/>
        <v>0</v>
      </c>
      <c r="M983" s="37">
        <f t="shared" si="109"/>
        <v>0</v>
      </c>
    </row>
    <row r="984" spans="1:13" s="35" customFormat="1" x14ac:dyDescent="0.3">
      <c r="A984" s="27"/>
      <c r="B984" s="28" t="s">
        <v>122</v>
      </c>
      <c r="C984" s="44">
        <v>40</v>
      </c>
      <c r="D984" s="45">
        <v>10</v>
      </c>
      <c r="E984" s="45">
        <v>3</v>
      </c>
      <c r="F984" s="46">
        <v>8</v>
      </c>
      <c r="G984" s="47">
        <v>4</v>
      </c>
      <c r="H984" s="48">
        <v>3202</v>
      </c>
      <c r="I984" s="49">
        <v>300</v>
      </c>
      <c r="J984" s="49"/>
      <c r="K984" s="37">
        <f t="shared" si="117"/>
        <v>49700</v>
      </c>
      <c r="L984" s="37">
        <f t="shared" si="117"/>
        <v>0</v>
      </c>
      <c r="M984" s="69">
        <f t="shared" si="109"/>
        <v>0</v>
      </c>
    </row>
    <row r="985" spans="1:13" s="35" customFormat="1" ht="33.6" x14ac:dyDescent="0.3">
      <c r="A985" s="27"/>
      <c r="B985" s="28" t="s">
        <v>123</v>
      </c>
      <c r="C985" s="44">
        <v>40</v>
      </c>
      <c r="D985" s="45">
        <v>10</v>
      </c>
      <c r="E985" s="45">
        <v>3</v>
      </c>
      <c r="F985" s="46">
        <v>8</v>
      </c>
      <c r="G985" s="47">
        <v>4</v>
      </c>
      <c r="H985" s="48">
        <v>3202</v>
      </c>
      <c r="I985" s="49">
        <v>320</v>
      </c>
      <c r="J985" s="49"/>
      <c r="K985" s="37">
        <f t="shared" si="117"/>
        <v>49700</v>
      </c>
      <c r="L985" s="37">
        <f t="shared" si="117"/>
        <v>0</v>
      </c>
      <c r="M985" s="37">
        <f t="shared" si="109"/>
        <v>0</v>
      </c>
    </row>
    <row r="986" spans="1:13" s="35" customFormat="1" x14ac:dyDescent="0.3">
      <c r="A986" s="27"/>
      <c r="B986" s="28" t="s">
        <v>105</v>
      </c>
      <c r="C986" s="44">
        <v>40</v>
      </c>
      <c r="D986" s="45">
        <v>10</v>
      </c>
      <c r="E986" s="45">
        <v>3</v>
      </c>
      <c r="F986" s="46">
        <v>8</v>
      </c>
      <c r="G986" s="47">
        <v>4</v>
      </c>
      <c r="H986" s="48">
        <v>3202</v>
      </c>
      <c r="I986" s="50">
        <v>322</v>
      </c>
      <c r="J986" s="50"/>
      <c r="K986" s="37">
        <v>49700</v>
      </c>
      <c r="L986" s="37"/>
      <c r="M986" s="37">
        <f t="shared" si="109"/>
        <v>0</v>
      </c>
    </row>
    <row r="987" spans="1:13" s="35" customFormat="1" ht="88.2" customHeight="1" x14ac:dyDescent="0.3">
      <c r="A987" s="27"/>
      <c r="B987" s="28" t="s">
        <v>331</v>
      </c>
      <c r="C987" s="44">
        <v>40</v>
      </c>
      <c r="D987" s="45">
        <v>10</v>
      </c>
      <c r="E987" s="45">
        <v>3</v>
      </c>
      <c r="F987" s="46">
        <v>8</v>
      </c>
      <c r="G987" s="47">
        <v>4</v>
      </c>
      <c r="H987" s="48">
        <v>5020</v>
      </c>
      <c r="I987" s="50"/>
      <c r="J987" s="50"/>
      <c r="K987" s="37">
        <f>K988</f>
        <v>154300</v>
      </c>
      <c r="L987" s="37"/>
      <c r="M987" s="37"/>
    </row>
    <row r="988" spans="1:13" s="35" customFormat="1" x14ac:dyDescent="0.3">
      <c r="A988" s="27"/>
      <c r="B988" s="28" t="s">
        <v>122</v>
      </c>
      <c r="C988" s="44">
        <v>40</v>
      </c>
      <c r="D988" s="45">
        <v>10</v>
      </c>
      <c r="E988" s="45">
        <v>3</v>
      </c>
      <c r="F988" s="46">
        <v>8</v>
      </c>
      <c r="G988" s="47">
        <v>4</v>
      </c>
      <c r="H988" s="48">
        <v>5020</v>
      </c>
      <c r="I988" s="50">
        <v>300</v>
      </c>
      <c r="J988" s="50"/>
      <c r="K988" s="37">
        <f>K989</f>
        <v>154300</v>
      </c>
      <c r="L988" s="37"/>
      <c r="M988" s="37"/>
    </row>
    <row r="989" spans="1:13" s="35" customFormat="1" ht="33.6" x14ac:dyDescent="0.3">
      <c r="A989" s="27"/>
      <c r="B989" s="28" t="s">
        <v>123</v>
      </c>
      <c r="C989" s="44">
        <v>40</v>
      </c>
      <c r="D989" s="45">
        <v>10</v>
      </c>
      <c r="E989" s="45">
        <v>3</v>
      </c>
      <c r="F989" s="46">
        <v>8</v>
      </c>
      <c r="G989" s="47">
        <v>4</v>
      </c>
      <c r="H989" s="48">
        <v>5020</v>
      </c>
      <c r="I989" s="50">
        <v>320</v>
      </c>
      <c r="J989" s="50"/>
      <c r="K989" s="37">
        <f>K990</f>
        <v>154300</v>
      </c>
      <c r="L989" s="37"/>
      <c r="M989" s="37"/>
    </row>
    <row r="990" spans="1:13" s="35" customFormat="1" x14ac:dyDescent="0.3">
      <c r="A990" s="27"/>
      <c r="B990" s="28" t="s">
        <v>105</v>
      </c>
      <c r="C990" s="44">
        <v>40</v>
      </c>
      <c r="D990" s="45">
        <v>10</v>
      </c>
      <c r="E990" s="45">
        <v>3</v>
      </c>
      <c r="F990" s="46">
        <v>8</v>
      </c>
      <c r="G990" s="47">
        <v>4</v>
      </c>
      <c r="H990" s="48">
        <v>5020</v>
      </c>
      <c r="I990" s="50">
        <v>322</v>
      </c>
      <c r="J990" s="50"/>
      <c r="K990" s="37">
        <v>154300</v>
      </c>
      <c r="L990" s="37"/>
      <c r="M990" s="37"/>
    </row>
    <row r="991" spans="1:13" s="35" customFormat="1" ht="134.4" x14ac:dyDescent="0.3">
      <c r="A991" s="27"/>
      <c r="B991" s="28" t="s">
        <v>67</v>
      </c>
      <c r="C991" s="44">
        <v>40</v>
      </c>
      <c r="D991" s="45">
        <v>10</v>
      </c>
      <c r="E991" s="45">
        <v>3</v>
      </c>
      <c r="F991" s="46">
        <v>8</v>
      </c>
      <c r="G991" s="47">
        <v>4</v>
      </c>
      <c r="H991" s="48">
        <v>5135</v>
      </c>
      <c r="I991" s="49"/>
      <c r="J991" s="49"/>
      <c r="K991" s="37">
        <f t="shared" ref="K991:L993" si="118">K992</f>
        <v>4450680</v>
      </c>
      <c r="L991" s="37">
        <f t="shared" si="118"/>
        <v>0</v>
      </c>
      <c r="M991" s="37">
        <f t="shared" si="109"/>
        <v>0</v>
      </c>
    </row>
    <row r="992" spans="1:13" s="35" customFormat="1" x14ac:dyDescent="0.3">
      <c r="A992" s="27"/>
      <c r="B992" s="28" t="s">
        <v>122</v>
      </c>
      <c r="C992" s="44">
        <v>40</v>
      </c>
      <c r="D992" s="45">
        <v>10</v>
      </c>
      <c r="E992" s="45">
        <v>3</v>
      </c>
      <c r="F992" s="46">
        <v>8</v>
      </c>
      <c r="G992" s="47">
        <v>4</v>
      </c>
      <c r="H992" s="48">
        <v>5135</v>
      </c>
      <c r="I992" s="49">
        <v>300</v>
      </c>
      <c r="J992" s="49"/>
      <c r="K992" s="37">
        <f t="shared" si="118"/>
        <v>4450680</v>
      </c>
      <c r="L992" s="37">
        <f t="shared" si="118"/>
        <v>0</v>
      </c>
      <c r="M992" s="37">
        <f t="shared" ref="M992:M1063" si="119">ROUND(L992/K992*100,2)</f>
        <v>0</v>
      </c>
    </row>
    <row r="993" spans="1:13" s="35" customFormat="1" ht="33.6" x14ac:dyDescent="0.3">
      <c r="A993" s="27"/>
      <c r="B993" s="28" t="s">
        <v>123</v>
      </c>
      <c r="C993" s="44">
        <v>40</v>
      </c>
      <c r="D993" s="45">
        <v>10</v>
      </c>
      <c r="E993" s="45">
        <v>3</v>
      </c>
      <c r="F993" s="46">
        <v>8</v>
      </c>
      <c r="G993" s="47">
        <v>4</v>
      </c>
      <c r="H993" s="48">
        <v>5135</v>
      </c>
      <c r="I993" s="49">
        <v>320</v>
      </c>
      <c r="J993" s="49"/>
      <c r="K993" s="37">
        <f t="shared" si="118"/>
        <v>4450680</v>
      </c>
      <c r="L993" s="37">
        <f t="shared" si="118"/>
        <v>0</v>
      </c>
      <c r="M993" s="69">
        <f t="shared" si="119"/>
        <v>0</v>
      </c>
    </row>
    <row r="994" spans="1:13" s="35" customFormat="1" x14ac:dyDescent="0.3">
      <c r="A994" s="27"/>
      <c r="B994" s="28" t="s">
        <v>105</v>
      </c>
      <c r="C994" s="44">
        <v>40</v>
      </c>
      <c r="D994" s="45">
        <v>10</v>
      </c>
      <c r="E994" s="45">
        <v>3</v>
      </c>
      <c r="F994" s="46">
        <v>8</v>
      </c>
      <c r="G994" s="47">
        <v>4</v>
      </c>
      <c r="H994" s="48">
        <v>5135</v>
      </c>
      <c r="I994" s="50">
        <v>322</v>
      </c>
      <c r="J994" s="50"/>
      <c r="K994" s="37">
        <v>4450680</v>
      </c>
      <c r="L994" s="37"/>
      <c r="M994" s="37">
        <f t="shared" si="119"/>
        <v>0</v>
      </c>
    </row>
    <row r="995" spans="1:13" s="35" customFormat="1" ht="117.6" x14ac:dyDescent="0.3">
      <c r="A995" s="27"/>
      <c r="B995" s="38" t="s">
        <v>68</v>
      </c>
      <c r="C995" s="44">
        <v>40</v>
      </c>
      <c r="D995" s="45">
        <v>10</v>
      </c>
      <c r="E995" s="45">
        <v>3</v>
      </c>
      <c r="F995" s="46">
        <v>8</v>
      </c>
      <c r="G995" s="47">
        <v>4</v>
      </c>
      <c r="H995" s="48">
        <v>5440</v>
      </c>
      <c r="I995" s="49"/>
      <c r="J995" s="49"/>
      <c r="K995" s="37">
        <f t="shared" ref="K995:L997" si="120">K996</f>
        <v>1325700</v>
      </c>
      <c r="L995" s="37">
        <f t="shared" si="120"/>
        <v>0</v>
      </c>
      <c r="M995" s="37">
        <f t="shared" si="119"/>
        <v>0</v>
      </c>
    </row>
    <row r="996" spans="1:13" s="35" customFormat="1" x14ac:dyDescent="0.3">
      <c r="A996" s="27"/>
      <c r="B996" s="28" t="s">
        <v>122</v>
      </c>
      <c r="C996" s="44">
        <v>40</v>
      </c>
      <c r="D996" s="45">
        <v>10</v>
      </c>
      <c r="E996" s="45">
        <v>3</v>
      </c>
      <c r="F996" s="46">
        <v>8</v>
      </c>
      <c r="G996" s="47">
        <v>4</v>
      </c>
      <c r="H996" s="48">
        <v>5440</v>
      </c>
      <c r="I996" s="49">
        <v>300</v>
      </c>
      <c r="J996" s="49"/>
      <c r="K996" s="37">
        <f t="shared" si="120"/>
        <v>1325700</v>
      </c>
      <c r="L996" s="37">
        <f t="shared" si="120"/>
        <v>0</v>
      </c>
      <c r="M996" s="37">
        <f t="shared" si="119"/>
        <v>0</v>
      </c>
    </row>
    <row r="997" spans="1:13" s="35" customFormat="1" ht="33.6" x14ac:dyDescent="0.3">
      <c r="A997" s="27"/>
      <c r="B997" s="28" t="s">
        <v>123</v>
      </c>
      <c r="C997" s="44">
        <v>40</v>
      </c>
      <c r="D997" s="45">
        <v>10</v>
      </c>
      <c r="E997" s="45">
        <v>3</v>
      </c>
      <c r="F997" s="46">
        <v>8</v>
      </c>
      <c r="G997" s="47">
        <v>4</v>
      </c>
      <c r="H997" s="48">
        <v>5440</v>
      </c>
      <c r="I997" s="49">
        <v>320</v>
      </c>
      <c r="J997" s="49"/>
      <c r="K997" s="37">
        <f t="shared" si="120"/>
        <v>1325700</v>
      </c>
      <c r="L997" s="37">
        <f t="shared" si="120"/>
        <v>0</v>
      </c>
      <c r="M997" s="37">
        <f t="shared" si="119"/>
        <v>0</v>
      </c>
    </row>
    <row r="998" spans="1:13" s="35" customFormat="1" x14ac:dyDescent="0.3">
      <c r="A998" s="27"/>
      <c r="B998" s="28" t="s">
        <v>105</v>
      </c>
      <c r="C998" s="44">
        <v>40</v>
      </c>
      <c r="D998" s="45">
        <v>10</v>
      </c>
      <c r="E998" s="45">
        <v>3</v>
      </c>
      <c r="F998" s="46">
        <v>8</v>
      </c>
      <c r="G998" s="47">
        <v>4</v>
      </c>
      <c r="H998" s="48">
        <v>5440</v>
      </c>
      <c r="I998" s="50">
        <v>322</v>
      </c>
      <c r="J998" s="50"/>
      <c r="K998" s="37">
        <v>1325700</v>
      </c>
      <c r="L998" s="37"/>
      <c r="M998" s="37">
        <f t="shared" si="119"/>
        <v>0</v>
      </c>
    </row>
    <row r="999" spans="1:13" s="35" customFormat="1" ht="151.19999999999999" x14ac:dyDescent="0.3">
      <c r="A999" s="27"/>
      <c r="B999" s="28" t="s">
        <v>26</v>
      </c>
      <c r="C999" s="44">
        <v>40</v>
      </c>
      <c r="D999" s="45">
        <v>10</v>
      </c>
      <c r="E999" s="45">
        <v>3</v>
      </c>
      <c r="F999" s="46">
        <v>8</v>
      </c>
      <c r="G999" s="47">
        <v>4</v>
      </c>
      <c r="H999" s="48">
        <v>5534</v>
      </c>
      <c r="I999" s="50"/>
      <c r="J999" s="50"/>
      <c r="K999" s="37">
        <f t="shared" ref="K999:L1001" si="121">K1000</f>
        <v>3873740</v>
      </c>
      <c r="L999" s="37">
        <f t="shared" si="121"/>
        <v>3873740</v>
      </c>
      <c r="M999" s="37">
        <f t="shared" si="119"/>
        <v>100</v>
      </c>
    </row>
    <row r="1000" spans="1:13" s="35" customFormat="1" x14ac:dyDescent="0.3">
      <c r="A1000" s="70"/>
      <c r="B1000" s="28" t="s">
        <v>122</v>
      </c>
      <c r="C1000" s="44">
        <v>40</v>
      </c>
      <c r="D1000" s="45">
        <v>10</v>
      </c>
      <c r="E1000" s="45">
        <v>3</v>
      </c>
      <c r="F1000" s="46">
        <v>8</v>
      </c>
      <c r="G1000" s="47">
        <v>4</v>
      </c>
      <c r="H1000" s="48">
        <v>5534</v>
      </c>
      <c r="I1000" s="50">
        <v>300</v>
      </c>
      <c r="J1000" s="50"/>
      <c r="K1000" s="37">
        <f t="shared" si="121"/>
        <v>3873740</v>
      </c>
      <c r="L1000" s="37">
        <f t="shared" si="121"/>
        <v>3873740</v>
      </c>
      <c r="M1000" s="37">
        <f t="shared" si="119"/>
        <v>100</v>
      </c>
    </row>
    <row r="1001" spans="1:13" s="35" customFormat="1" ht="33.6" x14ac:dyDescent="0.3">
      <c r="A1001" s="27"/>
      <c r="B1001" s="28" t="s">
        <v>123</v>
      </c>
      <c r="C1001" s="44">
        <v>40</v>
      </c>
      <c r="D1001" s="45">
        <v>10</v>
      </c>
      <c r="E1001" s="45">
        <v>3</v>
      </c>
      <c r="F1001" s="46">
        <v>8</v>
      </c>
      <c r="G1001" s="47">
        <v>4</v>
      </c>
      <c r="H1001" s="48">
        <v>5534</v>
      </c>
      <c r="I1001" s="50">
        <v>320</v>
      </c>
      <c r="J1001" s="50"/>
      <c r="K1001" s="37">
        <f t="shared" si="121"/>
        <v>3873740</v>
      </c>
      <c r="L1001" s="37">
        <f t="shared" si="121"/>
        <v>3873740</v>
      </c>
      <c r="M1001" s="37">
        <f t="shared" si="119"/>
        <v>100</v>
      </c>
    </row>
    <row r="1002" spans="1:13" s="35" customFormat="1" x14ac:dyDescent="0.3">
      <c r="A1002" s="27"/>
      <c r="B1002" s="28" t="s">
        <v>105</v>
      </c>
      <c r="C1002" s="44">
        <v>40</v>
      </c>
      <c r="D1002" s="45">
        <v>10</v>
      </c>
      <c r="E1002" s="45">
        <v>3</v>
      </c>
      <c r="F1002" s="46">
        <v>8</v>
      </c>
      <c r="G1002" s="47">
        <v>4</v>
      </c>
      <c r="H1002" s="48">
        <v>5534</v>
      </c>
      <c r="I1002" s="50">
        <v>322</v>
      </c>
      <c r="J1002" s="50"/>
      <c r="K1002" s="37">
        <v>3873740</v>
      </c>
      <c r="L1002" s="37">
        <v>3873740</v>
      </c>
      <c r="M1002" s="37">
        <f t="shared" si="119"/>
        <v>100</v>
      </c>
    </row>
    <row r="1003" spans="1:13" s="35" customFormat="1" ht="33.6" x14ac:dyDescent="0.3">
      <c r="A1003" s="27"/>
      <c r="B1003" s="38" t="s">
        <v>96</v>
      </c>
      <c r="C1003" s="44">
        <v>40</v>
      </c>
      <c r="D1003" s="45">
        <v>10</v>
      </c>
      <c r="E1003" s="45">
        <v>3</v>
      </c>
      <c r="F1003" s="46">
        <v>17</v>
      </c>
      <c r="G1003" s="47">
        <v>0</v>
      </c>
      <c r="H1003" s="48">
        <v>0</v>
      </c>
      <c r="I1003" s="49"/>
      <c r="J1003" s="49"/>
      <c r="K1003" s="37">
        <f>K1004</f>
        <v>1673200</v>
      </c>
      <c r="L1003" s="37">
        <f>L1004</f>
        <v>1379462.5</v>
      </c>
      <c r="M1003" s="37">
        <f t="shared" si="119"/>
        <v>82.44</v>
      </c>
    </row>
    <row r="1004" spans="1:13" s="35" customFormat="1" ht="84" x14ac:dyDescent="0.3">
      <c r="A1004" s="27"/>
      <c r="B1004" s="38" t="s">
        <v>119</v>
      </c>
      <c r="C1004" s="44">
        <v>40</v>
      </c>
      <c r="D1004" s="45">
        <v>10</v>
      </c>
      <c r="E1004" s="45">
        <v>3</v>
      </c>
      <c r="F1004" s="46">
        <v>17</v>
      </c>
      <c r="G1004" s="47">
        <v>1</v>
      </c>
      <c r="H1004" s="48">
        <v>0</v>
      </c>
      <c r="I1004" s="49"/>
      <c r="J1004" s="49"/>
      <c r="K1004" s="37">
        <f>K1005+K1008</f>
        <v>1673200</v>
      </c>
      <c r="L1004" s="37">
        <f>L1005+L1008</f>
        <v>1379462.5</v>
      </c>
      <c r="M1004" s="37">
        <f t="shared" si="119"/>
        <v>82.44</v>
      </c>
    </row>
    <row r="1005" spans="1:13" s="71" customFormat="1" ht="100.8" x14ac:dyDescent="0.3">
      <c r="A1005" s="27"/>
      <c r="B1005" s="38" t="s">
        <v>224</v>
      </c>
      <c r="C1005" s="44">
        <v>40</v>
      </c>
      <c r="D1005" s="45">
        <v>10</v>
      </c>
      <c r="E1005" s="45">
        <v>3</v>
      </c>
      <c r="F1005" s="46">
        <v>17</v>
      </c>
      <c r="G1005" s="47">
        <v>1</v>
      </c>
      <c r="H1005" s="48">
        <v>7901</v>
      </c>
      <c r="I1005" s="49"/>
      <c r="J1005" s="49"/>
      <c r="K1005" s="37">
        <f>K1006</f>
        <v>1623800</v>
      </c>
      <c r="L1005" s="37">
        <f>L1006</f>
        <v>1343100</v>
      </c>
      <c r="M1005" s="37">
        <f t="shared" si="119"/>
        <v>82.71</v>
      </c>
    </row>
    <row r="1006" spans="1:13" s="35" customFormat="1" ht="33.6" x14ac:dyDescent="0.3">
      <c r="A1006" s="27"/>
      <c r="B1006" s="28" t="s">
        <v>287</v>
      </c>
      <c r="C1006" s="44">
        <v>40</v>
      </c>
      <c r="D1006" s="45">
        <v>10</v>
      </c>
      <c r="E1006" s="45">
        <v>3</v>
      </c>
      <c r="F1006" s="46">
        <v>17</v>
      </c>
      <c r="G1006" s="47">
        <v>1</v>
      </c>
      <c r="H1006" s="48">
        <v>7901</v>
      </c>
      <c r="I1006" s="49">
        <v>600</v>
      </c>
      <c r="J1006" s="49"/>
      <c r="K1006" s="37">
        <f>K1007</f>
        <v>1623800</v>
      </c>
      <c r="L1006" s="37">
        <f>L1007</f>
        <v>1343100</v>
      </c>
      <c r="M1006" s="37">
        <f t="shared" si="119"/>
        <v>82.71</v>
      </c>
    </row>
    <row r="1007" spans="1:13" s="35" customFormat="1" ht="33.6" x14ac:dyDescent="0.3">
      <c r="A1007" s="27"/>
      <c r="B1007" s="28" t="s">
        <v>230</v>
      </c>
      <c r="C1007" s="44">
        <v>40</v>
      </c>
      <c r="D1007" s="45">
        <v>10</v>
      </c>
      <c r="E1007" s="45">
        <v>3</v>
      </c>
      <c r="F1007" s="46">
        <v>17</v>
      </c>
      <c r="G1007" s="47">
        <v>1</v>
      </c>
      <c r="H1007" s="48">
        <v>7901</v>
      </c>
      <c r="I1007" s="50">
        <v>630</v>
      </c>
      <c r="J1007" s="50"/>
      <c r="K1007" s="37">
        <v>1623800</v>
      </c>
      <c r="L1007" s="37">
        <v>1343100</v>
      </c>
      <c r="M1007" s="37">
        <f t="shared" si="119"/>
        <v>82.71</v>
      </c>
    </row>
    <row r="1008" spans="1:13" s="35" customFormat="1" ht="100.8" x14ac:dyDescent="0.3">
      <c r="A1008" s="27"/>
      <c r="B1008" s="38" t="s">
        <v>215</v>
      </c>
      <c r="C1008" s="44">
        <v>40</v>
      </c>
      <c r="D1008" s="45">
        <v>10</v>
      </c>
      <c r="E1008" s="45">
        <v>3</v>
      </c>
      <c r="F1008" s="46">
        <v>17</v>
      </c>
      <c r="G1008" s="47">
        <v>1</v>
      </c>
      <c r="H1008" s="48">
        <v>9999</v>
      </c>
      <c r="I1008" s="49"/>
      <c r="J1008" s="49"/>
      <c r="K1008" s="37">
        <f t="shared" ref="K1008:L1010" si="122">K1009</f>
        <v>49400</v>
      </c>
      <c r="L1008" s="37">
        <f t="shared" si="122"/>
        <v>36362.5</v>
      </c>
      <c r="M1008" s="37">
        <f t="shared" si="119"/>
        <v>73.61</v>
      </c>
    </row>
    <row r="1009" spans="1:13" s="35" customFormat="1" x14ac:dyDescent="0.3">
      <c r="A1009" s="27"/>
      <c r="B1009" s="28" t="s">
        <v>302</v>
      </c>
      <c r="C1009" s="44">
        <v>40</v>
      </c>
      <c r="D1009" s="45">
        <v>10</v>
      </c>
      <c r="E1009" s="45">
        <v>3</v>
      </c>
      <c r="F1009" s="46">
        <v>17</v>
      </c>
      <c r="G1009" s="47">
        <v>1</v>
      </c>
      <c r="H1009" s="48">
        <v>9999</v>
      </c>
      <c r="I1009" s="49">
        <v>200</v>
      </c>
      <c r="J1009" s="49"/>
      <c r="K1009" s="37">
        <f t="shared" si="122"/>
        <v>49400</v>
      </c>
      <c r="L1009" s="37">
        <f t="shared" si="122"/>
        <v>36362.5</v>
      </c>
      <c r="M1009" s="37">
        <f t="shared" si="119"/>
        <v>73.61</v>
      </c>
    </row>
    <row r="1010" spans="1:13" s="35" customFormat="1" ht="33.6" x14ac:dyDescent="0.3">
      <c r="A1010" s="27"/>
      <c r="B1010" s="28" t="s">
        <v>303</v>
      </c>
      <c r="C1010" s="44">
        <v>40</v>
      </c>
      <c r="D1010" s="45">
        <v>10</v>
      </c>
      <c r="E1010" s="45">
        <v>3</v>
      </c>
      <c r="F1010" s="46">
        <v>17</v>
      </c>
      <c r="G1010" s="47">
        <v>1</v>
      </c>
      <c r="H1010" s="48">
        <v>9999</v>
      </c>
      <c r="I1010" s="49">
        <v>240</v>
      </c>
      <c r="J1010" s="49"/>
      <c r="K1010" s="37">
        <f t="shared" si="122"/>
        <v>49400</v>
      </c>
      <c r="L1010" s="37">
        <f t="shared" si="122"/>
        <v>36362.5</v>
      </c>
      <c r="M1010" s="37">
        <f t="shared" si="119"/>
        <v>73.61</v>
      </c>
    </row>
    <row r="1011" spans="1:13" s="35" customFormat="1" ht="33.6" x14ac:dyDescent="0.3">
      <c r="A1011" s="27"/>
      <c r="B1011" s="28" t="s">
        <v>46</v>
      </c>
      <c r="C1011" s="44">
        <v>40</v>
      </c>
      <c r="D1011" s="45">
        <v>10</v>
      </c>
      <c r="E1011" s="45">
        <v>3</v>
      </c>
      <c r="F1011" s="46">
        <v>17</v>
      </c>
      <c r="G1011" s="47">
        <v>1</v>
      </c>
      <c r="H1011" s="48">
        <v>9999</v>
      </c>
      <c r="I1011" s="50">
        <v>244</v>
      </c>
      <c r="J1011" s="50"/>
      <c r="K1011" s="37">
        <v>49400</v>
      </c>
      <c r="L1011" s="37">
        <v>36362.5</v>
      </c>
      <c r="M1011" s="37">
        <f t="shared" si="119"/>
        <v>73.61</v>
      </c>
    </row>
    <row r="1012" spans="1:13" s="35" customFormat="1" x14ac:dyDescent="0.3">
      <c r="A1012" s="27"/>
      <c r="B1012" s="36" t="s">
        <v>281</v>
      </c>
      <c r="C1012" s="44">
        <v>40</v>
      </c>
      <c r="D1012" s="45">
        <v>10</v>
      </c>
      <c r="E1012" s="45">
        <v>4</v>
      </c>
      <c r="F1012" s="46"/>
      <c r="G1012" s="47"/>
      <c r="H1012" s="48"/>
      <c r="I1012" s="49"/>
      <c r="J1012" s="49"/>
      <c r="K1012" s="37">
        <f>K1013+K1019</f>
        <v>87703400</v>
      </c>
      <c r="L1012" s="37">
        <f>L1013+L1019</f>
        <v>66066703.789999999</v>
      </c>
      <c r="M1012" s="37">
        <f t="shared" si="119"/>
        <v>75.33</v>
      </c>
    </row>
    <row r="1013" spans="1:13" s="35" customFormat="1" ht="33.6" x14ac:dyDescent="0.3">
      <c r="A1013" s="27"/>
      <c r="B1013" s="38" t="s">
        <v>257</v>
      </c>
      <c r="C1013" s="44">
        <v>40</v>
      </c>
      <c r="D1013" s="45">
        <v>10</v>
      </c>
      <c r="E1013" s="45">
        <v>4</v>
      </c>
      <c r="F1013" s="46">
        <v>1</v>
      </c>
      <c r="G1013" s="47">
        <v>0</v>
      </c>
      <c r="H1013" s="48">
        <v>0</v>
      </c>
      <c r="I1013" s="49"/>
      <c r="J1013" s="49"/>
      <c r="K1013" s="37">
        <f t="shared" ref="K1013:L1017" si="123">K1014</f>
        <v>26992000</v>
      </c>
      <c r="L1013" s="37">
        <f t="shared" si="123"/>
        <v>10763684.789999999</v>
      </c>
      <c r="M1013" s="37">
        <f t="shared" si="119"/>
        <v>39.880000000000003</v>
      </c>
    </row>
    <row r="1014" spans="1:13" s="35" customFormat="1" ht="50.4" x14ac:dyDescent="0.3">
      <c r="A1014" s="27"/>
      <c r="B1014" s="38" t="s">
        <v>134</v>
      </c>
      <c r="C1014" s="44">
        <v>40</v>
      </c>
      <c r="D1014" s="45">
        <v>10</v>
      </c>
      <c r="E1014" s="45">
        <v>4</v>
      </c>
      <c r="F1014" s="46">
        <v>1</v>
      </c>
      <c r="G1014" s="47">
        <v>1</v>
      </c>
      <c r="H1014" s="48">
        <v>0</v>
      </c>
      <c r="I1014" s="49"/>
      <c r="J1014" s="49"/>
      <c r="K1014" s="37">
        <f t="shared" si="123"/>
        <v>26992000</v>
      </c>
      <c r="L1014" s="37">
        <f t="shared" si="123"/>
        <v>10763684.789999999</v>
      </c>
      <c r="M1014" s="37">
        <f t="shared" si="119"/>
        <v>39.880000000000003</v>
      </c>
    </row>
    <row r="1015" spans="1:13" s="35" customFormat="1" ht="100.8" x14ac:dyDescent="0.3">
      <c r="A1015" s="27"/>
      <c r="B1015" s="38" t="s">
        <v>164</v>
      </c>
      <c r="C1015" s="44">
        <v>40</v>
      </c>
      <c r="D1015" s="45">
        <v>10</v>
      </c>
      <c r="E1015" s="45">
        <v>4</v>
      </c>
      <c r="F1015" s="46">
        <v>1</v>
      </c>
      <c r="G1015" s="47">
        <v>1</v>
      </c>
      <c r="H1015" s="48">
        <v>5507</v>
      </c>
      <c r="I1015" s="49"/>
      <c r="J1015" s="49"/>
      <c r="K1015" s="37">
        <f t="shared" si="123"/>
        <v>26992000</v>
      </c>
      <c r="L1015" s="37">
        <f t="shared" si="123"/>
        <v>10763684.789999999</v>
      </c>
      <c r="M1015" s="37">
        <f t="shared" si="119"/>
        <v>39.880000000000003</v>
      </c>
    </row>
    <row r="1016" spans="1:13" s="35" customFormat="1" ht="33.6" x14ac:dyDescent="0.3">
      <c r="A1016" s="27"/>
      <c r="B1016" s="28" t="s">
        <v>287</v>
      </c>
      <c r="C1016" s="44">
        <v>40</v>
      </c>
      <c r="D1016" s="45">
        <v>10</v>
      </c>
      <c r="E1016" s="45">
        <v>4</v>
      </c>
      <c r="F1016" s="46">
        <v>1</v>
      </c>
      <c r="G1016" s="47">
        <v>1</v>
      </c>
      <c r="H1016" s="48">
        <v>5507</v>
      </c>
      <c r="I1016" s="49">
        <v>600</v>
      </c>
      <c r="J1016" s="49"/>
      <c r="K1016" s="37">
        <f t="shared" si="123"/>
        <v>26992000</v>
      </c>
      <c r="L1016" s="37">
        <f t="shared" si="123"/>
        <v>10763684.789999999</v>
      </c>
      <c r="M1016" s="37">
        <f t="shared" si="119"/>
        <v>39.880000000000003</v>
      </c>
    </row>
    <row r="1017" spans="1:13" s="35" customFormat="1" x14ac:dyDescent="0.3">
      <c r="A1017" s="27"/>
      <c r="B1017" s="28" t="s">
        <v>98</v>
      </c>
      <c r="C1017" s="44">
        <v>40</v>
      </c>
      <c r="D1017" s="45">
        <v>10</v>
      </c>
      <c r="E1017" s="45">
        <v>4</v>
      </c>
      <c r="F1017" s="46">
        <v>1</v>
      </c>
      <c r="G1017" s="47">
        <v>1</v>
      </c>
      <c r="H1017" s="48">
        <v>5507</v>
      </c>
      <c r="I1017" s="49">
        <v>620</v>
      </c>
      <c r="J1017" s="49"/>
      <c r="K1017" s="37">
        <f t="shared" si="123"/>
        <v>26992000</v>
      </c>
      <c r="L1017" s="37">
        <f t="shared" si="123"/>
        <v>10763684.789999999</v>
      </c>
      <c r="M1017" s="37">
        <f t="shared" si="119"/>
        <v>39.880000000000003</v>
      </c>
    </row>
    <row r="1018" spans="1:13" s="35" customFormat="1" x14ac:dyDescent="0.3">
      <c r="A1018" s="27"/>
      <c r="B1018" s="28" t="s">
        <v>99</v>
      </c>
      <c r="C1018" s="44">
        <v>40</v>
      </c>
      <c r="D1018" s="45">
        <v>10</v>
      </c>
      <c r="E1018" s="45">
        <v>4</v>
      </c>
      <c r="F1018" s="46">
        <v>1</v>
      </c>
      <c r="G1018" s="47">
        <v>1</v>
      </c>
      <c r="H1018" s="48">
        <v>5507</v>
      </c>
      <c r="I1018" s="50">
        <v>622</v>
      </c>
      <c r="J1018" s="50"/>
      <c r="K1018" s="37">
        <v>26992000</v>
      </c>
      <c r="L1018" s="37">
        <v>10763684.789999999</v>
      </c>
      <c r="M1018" s="37">
        <f t="shared" si="119"/>
        <v>39.880000000000003</v>
      </c>
    </row>
    <row r="1019" spans="1:13" s="35" customFormat="1" ht="33.6" x14ac:dyDescent="0.3">
      <c r="A1019" s="27"/>
      <c r="B1019" s="38" t="s">
        <v>254</v>
      </c>
      <c r="C1019" s="44">
        <v>40</v>
      </c>
      <c r="D1019" s="45">
        <v>10</v>
      </c>
      <c r="E1019" s="45">
        <v>4</v>
      </c>
      <c r="F1019" s="46">
        <v>2</v>
      </c>
      <c r="G1019" s="47">
        <v>0</v>
      </c>
      <c r="H1019" s="48">
        <v>0</v>
      </c>
      <c r="I1019" s="49"/>
      <c r="J1019" s="49"/>
      <c r="K1019" s="37">
        <f>K1020+K1031</f>
        <v>60711400</v>
      </c>
      <c r="L1019" s="37">
        <f>L1020+L1031</f>
        <v>55303019</v>
      </c>
      <c r="M1019" s="37">
        <f t="shared" si="119"/>
        <v>91.09</v>
      </c>
    </row>
    <row r="1020" spans="1:13" s="35" customFormat="1" ht="33.6" x14ac:dyDescent="0.3">
      <c r="A1020" s="27"/>
      <c r="B1020" s="38" t="s">
        <v>255</v>
      </c>
      <c r="C1020" s="44">
        <v>40</v>
      </c>
      <c r="D1020" s="45">
        <v>10</v>
      </c>
      <c r="E1020" s="45">
        <v>4</v>
      </c>
      <c r="F1020" s="46">
        <v>2</v>
      </c>
      <c r="G1020" s="47">
        <v>1</v>
      </c>
      <c r="H1020" s="48">
        <v>0</v>
      </c>
      <c r="I1020" s="49"/>
      <c r="J1020" s="49"/>
      <c r="K1020" s="37">
        <f>K1021+K1025</f>
        <v>46247300</v>
      </c>
      <c r="L1020" s="37">
        <f>L1021+L1025</f>
        <v>40838973.600000001</v>
      </c>
      <c r="M1020" s="37">
        <f t="shared" si="119"/>
        <v>88.31</v>
      </c>
    </row>
    <row r="1021" spans="1:13" s="35" customFormat="1" ht="67.2" x14ac:dyDescent="0.3">
      <c r="A1021" s="27"/>
      <c r="B1021" s="38" t="s">
        <v>69</v>
      </c>
      <c r="C1021" s="44">
        <v>40</v>
      </c>
      <c r="D1021" s="45">
        <v>10</v>
      </c>
      <c r="E1021" s="45">
        <v>4</v>
      </c>
      <c r="F1021" s="46">
        <v>2</v>
      </c>
      <c r="G1021" s="47">
        <v>1</v>
      </c>
      <c r="H1021" s="48">
        <v>5260</v>
      </c>
      <c r="I1021" s="49"/>
      <c r="J1021" s="49"/>
      <c r="K1021" s="37">
        <f t="shared" ref="K1021:L1023" si="124">K1022</f>
        <v>196000</v>
      </c>
      <c r="L1021" s="37">
        <f t="shared" si="124"/>
        <v>173973.6</v>
      </c>
      <c r="M1021" s="37">
        <f t="shared" si="119"/>
        <v>88.76</v>
      </c>
    </row>
    <row r="1022" spans="1:13" s="35" customFormat="1" x14ac:dyDescent="0.3">
      <c r="A1022" s="27"/>
      <c r="B1022" s="28" t="s">
        <v>122</v>
      </c>
      <c r="C1022" s="44">
        <v>40</v>
      </c>
      <c r="D1022" s="45">
        <v>10</v>
      </c>
      <c r="E1022" s="45">
        <v>4</v>
      </c>
      <c r="F1022" s="46">
        <v>2</v>
      </c>
      <c r="G1022" s="47">
        <v>1</v>
      </c>
      <c r="H1022" s="48">
        <v>5260</v>
      </c>
      <c r="I1022" s="49">
        <v>300</v>
      </c>
      <c r="J1022" s="49"/>
      <c r="K1022" s="37">
        <f t="shared" si="124"/>
        <v>196000</v>
      </c>
      <c r="L1022" s="37">
        <f t="shared" si="124"/>
        <v>173973.6</v>
      </c>
      <c r="M1022" s="37">
        <f t="shared" si="119"/>
        <v>88.76</v>
      </c>
    </row>
    <row r="1023" spans="1:13" s="35" customFormat="1" x14ac:dyDescent="0.3">
      <c r="A1023" s="27"/>
      <c r="B1023" s="28" t="s">
        <v>106</v>
      </c>
      <c r="C1023" s="44">
        <v>40</v>
      </c>
      <c r="D1023" s="45">
        <v>10</v>
      </c>
      <c r="E1023" s="45">
        <v>4</v>
      </c>
      <c r="F1023" s="46">
        <v>2</v>
      </c>
      <c r="G1023" s="47">
        <v>1</v>
      </c>
      <c r="H1023" s="48">
        <v>5260</v>
      </c>
      <c r="I1023" s="49">
        <v>310</v>
      </c>
      <c r="J1023" s="49"/>
      <c r="K1023" s="37">
        <f t="shared" si="124"/>
        <v>196000</v>
      </c>
      <c r="L1023" s="37">
        <f t="shared" si="124"/>
        <v>173973.6</v>
      </c>
      <c r="M1023" s="37">
        <f t="shared" si="119"/>
        <v>88.76</v>
      </c>
    </row>
    <row r="1024" spans="1:13" s="35" customFormat="1" ht="33.6" x14ac:dyDescent="0.3">
      <c r="A1024" s="27"/>
      <c r="B1024" s="28" t="s">
        <v>231</v>
      </c>
      <c r="C1024" s="44">
        <v>40</v>
      </c>
      <c r="D1024" s="45">
        <v>10</v>
      </c>
      <c r="E1024" s="45">
        <v>4</v>
      </c>
      <c r="F1024" s="46">
        <v>2</v>
      </c>
      <c r="G1024" s="47">
        <v>1</v>
      </c>
      <c r="H1024" s="48">
        <v>5260</v>
      </c>
      <c r="I1024" s="50">
        <v>313</v>
      </c>
      <c r="J1024" s="50"/>
      <c r="K1024" s="37">
        <v>196000</v>
      </c>
      <c r="L1024" s="37">
        <v>173973.6</v>
      </c>
      <c r="M1024" s="37">
        <f t="shared" si="119"/>
        <v>88.76</v>
      </c>
    </row>
    <row r="1025" spans="1:13" s="35" customFormat="1" ht="100.8" x14ac:dyDescent="0.3">
      <c r="A1025" s="27"/>
      <c r="B1025" s="38" t="s">
        <v>70</v>
      </c>
      <c r="C1025" s="44">
        <v>40</v>
      </c>
      <c r="D1025" s="45">
        <v>10</v>
      </c>
      <c r="E1025" s="45">
        <v>4</v>
      </c>
      <c r="F1025" s="46">
        <v>2</v>
      </c>
      <c r="G1025" s="47">
        <v>1</v>
      </c>
      <c r="H1025" s="48">
        <v>5508</v>
      </c>
      <c r="I1025" s="49"/>
      <c r="J1025" s="49"/>
      <c r="K1025" s="37">
        <f>K1026</f>
        <v>46051300</v>
      </c>
      <c r="L1025" s="37">
        <f>L1026</f>
        <v>40665000</v>
      </c>
      <c r="M1025" s="37">
        <f t="shared" si="119"/>
        <v>88.3</v>
      </c>
    </row>
    <row r="1026" spans="1:13" s="35" customFormat="1" x14ac:dyDescent="0.3">
      <c r="A1026" s="27"/>
      <c r="B1026" s="28" t="s">
        <v>122</v>
      </c>
      <c r="C1026" s="44">
        <v>40</v>
      </c>
      <c r="D1026" s="45">
        <v>10</v>
      </c>
      <c r="E1026" s="45">
        <v>4</v>
      </c>
      <c r="F1026" s="46">
        <v>2</v>
      </c>
      <c r="G1026" s="47">
        <v>1</v>
      </c>
      <c r="H1026" s="48">
        <v>5508</v>
      </c>
      <c r="I1026" s="49">
        <v>300</v>
      </c>
      <c r="J1026" s="49"/>
      <c r="K1026" s="37">
        <f>K1027+K1029</f>
        <v>46051300</v>
      </c>
      <c r="L1026" s="37">
        <f>L1027+L1029</f>
        <v>40665000</v>
      </c>
      <c r="M1026" s="37">
        <f t="shared" si="119"/>
        <v>88.3</v>
      </c>
    </row>
    <row r="1027" spans="1:13" s="35" customFormat="1" x14ac:dyDescent="0.3">
      <c r="A1027" s="27"/>
      <c r="B1027" s="28" t="s">
        <v>106</v>
      </c>
      <c r="C1027" s="44">
        <v>40</v>
      </c>
      <c r="D1027" s="45">
        <v>10</v>
      </c>
      <c r="E1027" s="45">
        <v>4</v>
      </c>
      <c r="F1027" s="46">
        <v>2</v>
      </c>
      <c r="G1027" s="47">
        <v>1</v>
      </c>
      <c r="H1027" s="48">
        <v>5508</v>
      </c>
      <c r="I1027" s="49">
        <v>310</v>
      </c>
      <c r="J1027" s="49"/>
      <c r="K1027" s="37">
        <f>K1028</f>
        <v>45775669.149999999</v>
      </c>
      <c r="L1027" s="37">
        <f>L1028</f>
        <v>40389369.149999999</v>
      </c>
      <c r="M1027" s="37">
        <f t="shared" si="119"/>
        <v>88.23</v>
      </c>
    </row>
    <row r="1028" spans="1:13" s="35" customFormat="1" ht="33.6" x14ac:dyDescent="0.3">
      <c r="A1028" s="27"/>
      <c r="B1028" s="28" t="s">
        <v>231</v>
      </c>
      <c r="C1028" s="44">
        <v>40</v>
      </c>
      <c r="D1028" s="45">
        <v>10</v>
      </c>
      <c r="E1028" s="45">
        <v>4</v>
      </c>
      <c r="F1028" s="46">
        <v>2</v>
      </c>
      <c r="G1028" s="47">
        <v>1</v>
      </c>
      <c r="H1028" s="48">
        <v>5508</v>
      </c>
      <c r="I1028" s="50">
        <v>313</v>
      </c>
      <c r="J1028" s="50"/>
      <c r="K1028" s="37">
        <v>45775669.149999999</v>
      </c>
      <c r="L1028" s="37">
        <v>40389369.149999999</v>
      </c>
      <c r="M1028" s="37">
        <f t="shared" si="119"/>
        <v>88.23</v>
      </c>
    </row>
    <row r="1029" spans="1:13" s="35" customFormat="1" ht="33.6" x14ac:dyDescent="0.3">
      <c r="A1029" s="27"/>
      <c r="B1029" s="59" t="s">
        <v>123</v>
      </c>
      <c r="C1029" s="44">
        <v>40</v>
      </c>
      <c r="D1029" s="45">
        <v>10</v>
      </c>
      <c r="E1029" s="45">
        <v>4</v>
      </c>
      <c r="F1029" s="46">
        <v>2</v>
      </c>
      <c r="G1029" s="47">
        <v>1</v>
      </c>
      <c r="H1029" s="48">
        <v>5508</v>
      </c>
      <c r="I1029" s="49">
        <v>320</v>
      </c>
      <c r="J1029" s="49"/>
      <c r="K1029" s="37">
        <f>K1030</f>
        <v>275630.84999999998</v>
      </c>
      <c r="L1029" s="37">
        <f>L1030</f>
        <v>275630.84999999998</v>
      </c>
      <c r="M1029" s="37">
        <f t="shared" si="119"/>
        <v>100</v>
      </c>
    </row>
    <row r="1030" spans="1:13" s="35" customFormat="1" ht="33.6" x14ac:dyDescent="0.3">
      <c r="A1030" s="27"/>
      <c r="B1030" s="59" t="s">
        <v>232</v>
      </c>
      <c r="C1030" s="44">
        <v>40</v>
      </c>
      <c r="D1030" s="45">
        <v>10</v>
      </c>
      <c r="E1030" s="45">
        <v>4</v>
      </c>
      <c r="F1030" s="46">
        <v>2</v>
      </c>
      <c r="G1030" s="47">
        <v>1</v>
      </c>
      <c r="H1030" s="48">
        <v>5508</v>
      </c>
      <c r="I1030" s="50">
        <v>323</v>
      </c>
      <c r="J1030" s="50"/>
      <c r="K1030" s="37">
        <v>275630.84999999998</v>
      </c>
      <c r="L1030" s="37">
        <v>275630.84999999998</v>
      </c>
      <c r="M1030" s="37">
        <f t="shared" si="119"/>
        <v>100</v>
      </c>
    </row>
    <row r="1031" spans="1:13" s="35" customFormat="1" ht="33.6" x14ac:dyDescent="0.3">
      <c r="A1031" s="27"/>
      <c r="B1031" s="38" t="s">
        <v>89</v>
      </c>
      <c r="C1031" s="44">
        <v>40</v>
      </c>
      <c r="D1031" s="45">
        <v>10</v>
      </c>
      <c r="E1031" s="45">
        <v>4</v>
      </c>
      <c r="F1031" s="46">
        <v>2</v>
      </c>
      <c r="G1031" s="47">
        <v>3</v>
      </c>
      <c r="H1031" s="48">
        <v>0</v>
      </c>
      <c r="I1031" s="49"/>
      <c r="J1031" s="49"/>
      <c r="K1031" s="37">
        <f>K1032+K1036</f>
        <v>14464100</v>
      </c>
      <c r="L1031" s="37">
        <f>L1032+L1036</f>
        <v>14464045.4</v>
      </c>
      <c r="M1031" s="37">
        <f t="shared" si="119"/>
        <v>100</v>
      </c>
    </row>
    <row r="1032" spans="1:13" s="35" customFormat="1" ht="84" x14ac:dyDescent="0.3">
      <c r="A1032" s="27"/>
      <c r="B1032" s="38" t="s">
        <v>233</v>
      </c>
      <c r="C1032" s="44">
        <v>40</v>
      </c>
      <c r="D1032" s="45">
        <v>10</v>
      </c>
      <c r="E1032" s="45">
        <v>4</v>
      </c>
      <c r="F1032" s="46">
        <v>2</v>
      </c>
      <c r="G1032" s="47">
        <v>3</v>
      </c>
      <c r="H1032" s="48">
        <v>5511</v>
      </c>
      <c r="I1032" s="49"/>
      <c r="J1032" s="49"/>
      <c r="K1032" s="37">
        <f t="shared" ref="K1032:L1034" si="125">K1033</f>
        <v>14455300</v>
      </c>
      <c r="L1032" s="37">
        <f t="shared" si="125"/>
        <v>14455287</v>
      </c>
      <c r="M1032" s="37">
        <f t="shared" si="119"/>
        <v>100</v>
      </c>
    </row>
    <row r="1033" spans="1:13" s="35" customFormat="1" x14ac:dyDescent="0.3">
      <c r="A1033" s="27"/>
      <c r="B1033" s="28" t="s">
        <v>302</v>
      </c>
      <c r="C1033" s="44">
        <v>40</v>
      </c>
      <c r="D1033" s="45">
        <v>10</v>
      </c>
      <c r="E1033" s="45">
        <v>4</v>
      </c>
      <c r="F1033" s="46">
        <v>2</v>
      </c>
      <c r="G1033" s="47">
        <v>3</v>
      </c>
      <c r="H1033" s="48">
        <v>5511</v>
      </c>
      <c r="I1033" s="49">
        <v>200</v>
      </c>
      <c r="J1033" s="49"/>
      <c r="K1033" s="37">
        <f t="shared" si="125"/>
        <v>14455300</v>
      </c>
      <c r="L1033" s="37">
        <f t="shared" si="125"/>
        <v>14455287</v>
      </c>
      <c r="M1033" s="37">
        <f t="shared" si="119"/>
        <v>100</v>
      </c>
    </row>
    <row r="1034" spans="1:13" s="35" customFormat="1" ht="33.6" x14ac:dyDescent="0.3">
      <c r="A1034" s="70"/>
      <c r="B1034" s="28" t="s">
        <v>303</v>
      </c>
      <c r="C1034" s="44">
        <v>40</v>
      </c>
      <c r="D1034" s="45">
        <v>10</v>
      </c>
      <c r="E1034" s="45">
        <v>4</v>
      </c>
      <c r="F1034" s="46">
        <v>2</v>
      </c>
      <c r="G1034" s="47">
        <v>3</v>
      </c>
      <c r="H1034" s="48">
        <v>5511</v>
      </c>
      <c r="I1034" s="49">
        <v>240</v>
      </c>
      <c r="J1034" s="49"/>
      <c r="K1034" s="37">
        <f t="shared" si="125"/>
        <v>14455300</v>
      </c>
      <c r="L1034" s="37">
        <f t="shared" si="125"/>
        <v>14455287</v>
      </c>
      <c r="M1034" s="37">
        <f t="shared" si="119"/>
        <v>100</v>
      </c>
    </row>
    <row r="1035" spans="1:13" s="35" customFormat="1" ht="33.6" x14ac:dyDescent="0.3">
      <c r="A1035" s="27"/>
      <c r="B1035" s="28" t="s">
        <v>46</v>
      </c>
      <c r="C1035" s="44">
        <v>40</v>
      </c>
      <c r="D1035" s="45">
        <v>10</v>
      </c>
      <c r="E1035" s="45">
        <v>4</v>
      </c>
      <c r="F1035" s="46">
        <v>2</v>
      </c>
      <c r="G1035" s="47">
        <v>3</v>
      </c>
      <c r="H1035" s="48">
        <v>5511</v>
      </c>
      <c r="I1035" s="50">
        <v>244</v>
      </c>
      <c r="J1035" s="50"/>
      <c r="K1035" s="37">
        <v>14455300</v>
      </c>
      <c r="L1035" s="37">
        <v>14455287</v>
      </c>
      <c r="M1035" s="37">
        <f t="shared" si="119"/>
        <v>100</v>
      </c>
    </row>
    <row r="1036" spans="1:13" s="35" customFormat="1" ht="100.8" x14ac:dyDescent="0.3">
      <c r="A1036" s="27"/>
      <c r="B1036" s="38" t="s">
        <v>234</v>
      </c>
      <c r="C1036" s="44">
        <v>40</v>
      </c>
      <c r="D1036" s="45">
        <v>10</v>
      </c>
      <c r="E1036" s="45">
        <v>4</v>
      </c>
      <c r="F1036" s="46">
        <v>2</v>
      </c>
      <c r="G1036" s="47">
        <v>3</v>
      </c>
      <c r="H1036" s="48">
        <v>5512</v>
      </c>
      <c r="I1036" s="49"/>
      <c r="J1036" s="49"/>
      <c r="K1036" s="37">
        <f t="shared" ref="K1036:L1038" si="126">K1037</f>
        <v>8800</v>
      </c>
      <c r="L1036" s="37">
        <f t="shared" si="126"/>
        <v>8758.4</v>
      </c>
      <c r="M1036" s="37">
        <f t="shared" si="119"/>
        <v>99.53</v>
      </c>
    </row>
    <row r="1037" spans="1:13" s="35" customFormat="1" x14ac:dyDescent="0.3">
      <c r="A1037" s="27"/>
      <c r="B1037" s="28" t="s">
        <v>122</v>
      </c>
      <c r="C1037" s="44">
        <v>40</v>
      </c>
      <c r="D1037" s="45">
        <v>10</v>
      </c>
      <c r="E1037" s="45">
        <v>4</v>
      </c>
      <c r="F1037" s="46">
        <v>2</v>
      </c>
      <c r="G1037" s="47">
        <v>3</v>
      </c>
      <c r="H1037" s="48">
        <v>5512</v>
      </c>
      <c r="I1037" s="49">
        <v>300</v>
      </c>
      <c r="J1037" s="49"/>
      <c r="K1037" s="37">
        <f t="shared" si="126"/>
        <v>8800</v>
      </c>
      <c r="L1037" s="37">
        <f t="shared" si="126"/>
        <v>8758.4</v>
      </c>
      <c r="M1037" s="37">
        <f t="shared" si="119"/>
        <v>99.53</v>
      </c>
    </row>
    <row r="1038" spans="1:13" s="35" customFormat="1" ht="33.6" x14ac:dyDescent="0.3">
      <c r="A1038" s="27"/>
      <c r="B1038" s="28" t="s">
        <v>123</v>
      </c>
      <c r="C1038" s="44">
        <v>40</v>
      </c>
      <c r="D1038" s="45">
        <v>10</v>
      </c>
      <c r="E1038" s="45">
        <v>4</v>
      </c>
      <c r="F1038" s="46">
        <v>2</v>
      </c>
      <c r="G1038" s="47">
        <v>3</v>
      </c>
      <c r="H1038" s="48">
        <v>5512</v>
      </c>
      <c r="I1038" s="49">
        <v>320</v>
      </c>
      <c r="J1038" s="49"/>
      <c r="K1038" s="37">
        <f t="shared" si="126"/>
        <v>8800</v>
      </c>
      <c r="L1038" s="37">
        <f t="shared" si="126"/>
        <v>8758.4</v>
      </c>
      <c r="M1038" s="37">
        <f t="shared" si="119"/>
        <v>99.53</v>
      </c>
    </row>
    <row r="1039" spans="1:13" s="71" customFormat="1" ht="33.6" x14ac:dyDescent="0.3">
      <c r="A1039" s="70"/>
      <c r="B1039" s="28" t="s">
        <v>232</v>
      </c>
      <c r="C1039" s="44">
        <v>40</v>
      </c>
      <c r="D1039" s="45">
        <v>10</v>
      </c>
      <c r="E1039" s="45">
        <v>4</v>
      </c>
      <c r="F1039" s="46">
        <v>2</v>
      </c>
      <c r="G1039" s="47">
        <v>3</v>
      </c>
      <c r="H1039" s="48">
        <v>5512</v>
      </c>
      <c r="I1039" s="50">
        <v>323</v>
      </c>
      <c r="J1039" s="50"/>
      <c r="K1039" s="37">
        <v>8800</v>
      </c>
      <c r="L1039" s="37">
        <v>8758.4</v>
      </c>
      <c r="M1039" s="37">
        <f t="shared" si="119"/>
        <v>99.53</v>
      </c>
    </row>
    <row r="1040" spans="1:13" s="35" customFormat="1" x14ac:dyDescent="0.3">
      <c r="A1040" s="27"/>
      <c r="B1040" s="36" t="s">
        <v>107</v>
      </c>
      <c r="C1040" s="44">
        <v>40</v>
      </c>
      <c r="D1040" s="45">
        <v>10</v>
      </c>
      <c r="E1040" s="45">
        <v>6</v>
      </c>
      <c r="F1040" s="46"/>
      <c r="G1040" s="47"/>
      <c r="H1040" s="48"/>
      <c r="I1040" s="49"/>
      <c r="J1040" s="49"/>
      <c r="K1040" s="37">
        <f t="shared" ref="K1040:L1042" si="127">K1041</f>
        <v>13174800</v>
      </c>
      <c r="L1040" s="37">
        <f t="shared" si="127"/>
        <v>5481226.6900000004</v>
      </c>
      <c r="M1040" s="37">
        <f t="shared" si="119"/>
        <v>41.6</v>
      </c>
    </row>
    <row r="1041" spans="1:13" s="35" customFormat="1" ht="33.6" x14ac:dyDescent="0.3">
      <c r="A1041" s="27"/>
      <c r="B1041" s="38" t="s">
        <v>254</v>
      </c>
      <c r="C1041" s="44">
        <v>40</v>
      </c>
      <c r="D1041" s="45">
        <v>10</v>
      </c>
      <c r="E1041" s="45">
        <v>6</v>
      </c>
      <c r="F1041" s="46">
        <v>2</v>
      </c>
      <c r="G1041" s="47">
        <v>0</v>
      </c>
      <c r="H1041" s="48">
        <v>0</v>
      </c>
      <c r="I1041" s="49"/>
      <c r="J1041" s="49"/>
      <c r="K1041" s="37">
        <f t="shared" si="127"/>
        <v>13174800</v>
      </c>
      <c r="L1041" s="37">
        <f t="shared" si="127"/>
        <v>5481226.6900000004</v>
      </c>
      <c r="M1041" s="37">
        <f t="shared" si="119"/>
        <v>41.6</v>
      </c>
    </row>
    <row r="1042" spans="1:13" s="35" customFormat="1" ht="33.6" x14ac:dyDescent="0.3">
      <c r="A1042" s="27"/>
      <c r="B1042" s="38" t="s">
        <v>255</v>
      </c>
      <c r="C1042" s="44">
        <v>40</v>
      </c>
      <c r="D1042" s="45">
        <v>10</v>
      </c>
      <c r="E1042" s="45">
        <v>6</v>
      </c>
      <c r="F1042" s="46">
        <v>2</v>
      </c>
      <c r="G1042" s="47">
        <v>1</v>
      </c>
      <c r="H1042" s="48">
        <v>0</v>
      </c>
      <c r="I1042" s="49"/>
      <c r="J1042" s="49"/>
      <c r="K1042" s="37">
        <f t="shared" si="127"/>
        <v>13174800</v>
      </c>
      <c r="L1042" s="37">
        <f t="shared" si="127"/>
        <v>5481226.6900000004</v>
      </c>
      <c r="M1042" s="37">
        <f t="shared" si="119"/>
        <v>41.6</v>
      </c>
    </row>
    <row r="1043" spans="1:13" s="35" customFormat="1" ht="50.4" x14ac:dyDescent="0.3">
      <c r="A1043" s="27"/>
      <c r="B1043" s="38" t="s">
        <v>235</v>
      </c>
      <c r="C1043" s="44">
        <v>40</v>
      </c>
      <c r="D1043" s="45">
        <v>10</v>
      </c>
      <c r="E1043" s="45">
        <v>6</v>
      </c>
      <c r="F1043" s="46">
        <v>2</v>
      </c>
      <c r="G1043" s="47">
        <v>1</v>
      </c>
      <c r="H1043" s="48">
        <v>5509</v>
      </c>
      <c r="I1043" s="49"/>
      <c r="J1043" s="49"/>
      <c r="K1043" s="37">
        <f>K1044+K1048</f>
        <v>13174800</v>
      </c>
      <c r="L1043" s="37">
        <f>L1044+L1048</f>
        <v>5481226.6900000004</v>
      </c>
      <c r="M1043" s="37">
        <f t="shared" si="119"/>
        <v>41.6</v>
      </c>
    </row>
    <row r="1044" spans="1:13" s="71" customFormat="1" ht="50.4" x14ac:dyDescent="0.3">
      <c r="A1044" s="27"/>
      <c r="B1044" s="28" t="s">
        <v>279</v>
      </c>
      <c r="C1044" s="44">
        <v>40</v>
      </c>
      <c r="D1044" s="45">
        <v>10</v>
      </c>
      <c r="E1044" s="45">
        <v>6</v>
      </c>
      <c r="F1044" s="46">
        <v>2</v>
      </c>
      <c r="G1044" s="47">
        <v>1</v>
      </c>
      <c r="H1044" s="48">
        <v>5509</v>
      </c>
      <c r="I1044" s="49">
        <v>100</v>
      </c>
      <c r="J1044" s="49"/>
      <c r="K1044" s="37">
        <f>K1045</f>
        <v>9979372</v>
      </c>
      <c r="L1044" s="37">
        <f>L1045</f>
        <v>4422614.2</v>
      </c>
      <c r="M1044" s="69">
        <f t="shared" si="119"/>
        <v>44.32</v>
      </c>
    </row>
    <row r="1045" spans="1:13" s="35" customFormat="1" x14ac:dyDescent="0.3">
      <c r="A1045" s="27"/>
      <c r="B1045" s="28" t="s">
        <v>127</v>
      </c>
      <c r="C1045" s="44">
        <v>40</v>
      </c>
      <c r="D1045" s="45">
        <v>10</v>
      </c>
      <c r="E1045" s="45">
        <v>6</v>
      </c>
      <c r="F1045" s="46">
        <v>2</v>
      </c>
      <c r="G1045" s="47">
        <v>1</v>
      </c>
      <c r="H1045" s="48">
        <v>5509</v>
      </c>
      <c r="I1045" s="49">
        <v>120</v>
      </c>
      <c r="J1045" s="49"/>
      <c r="K1045" s="37">
        <f>K1046+K1047</f>
        <v>9979372</v>
      </c>
      <c r="L1045" s="37">
        <f>L1046+L1047</f>
        <v>4422614.2</v>
      </c>
      <c r="M1045" s="37">
        <f t="shared" si="119"/>
        <v>44.32</v>
      </c>
    </row>
    <row r="1046" spans="1:13" s="35" customFormat="1" ht="33.6" x14ac:dyDescent="0.3">
      <c r="A1046" s="27"/>
      <c r="B1046" s="28" t="s">
        <v>128</v>
      </c>
      <c r="C1046" s="44">
        <v>40</v>
      </c>
      <c r="D1046" s="45">
        <v>10</v>
      </c>
      <c r="E1046" s="45">
        <v>6</v>
      </c>
      <c r="F1046" s="46">
        <v>2</v>
      </c>
      <c r="G1046" s="47">
        <v>1</v>
      </c>
      <c r="H1046" s="48">
        <v>5509</v>
      </c>
      <c r="I1046" s="50">
        <v>121</v>
      </c>
      <c r="J1046" s="50"/>
      <c r="K1046" s="37">
        <v>9653885.2200000007</v>
      </c>
      <c r="L1046" s="37">
        <v>4237227.53</v>
      </c>
      <c r="M1046" s="37">
        <f t="shared" si="119"/>
        <v>43.89</v>
      </c>
    </row>
    <row r="1047" spans="1:13" s="35" customFormat="1" ht="33.6" x14ac:dyDescent="0.3">
      <c r="A1047" s="27"/>
      <c r="B1047" s="28" t="s">
        <v>301</v>
      </c>
      <c r="C1047" s="44">
        <v>40</v>
      </c>
      <c r="D1047" s="45">
        <v>10</v>
      </c>
      <c r="E1047" s="45">
        <v>6</v>
      </c>
      <c r="F1047" s="46">
        <v>2</v>
      </c>
      <c r="G1047" s="47">
        <v>1</v>
      </c>
      <c r="H1047" s="48">
        <v>5509</v>
      </c>
      <c r="I1047" s="50">
        <v>122</v>
      </c>
      <c r="J1047" s="50"/>
      <c r="K1047" s="37">
        <v>325486.78000000003</v>
      </c>
      <c r="L1047" s="37">
        <v>185386.67</v>
      </c>
      <c r="M1047" s="37">
        <f t="shared" si="119"/>
        <v>56.96</v>
      </c>
    </row>
    <row r="1048" spans="1:13" s="35" customFormat="1" x14ac:dyDescent="0.3">
      <c r="A1048" s="27"/>
      <c r="B1048" s="28" t="s">
        <v>302</v>
      </c>
      <c r="C1048" s="44">
        <v>40</v>
      </c>
      <c r="D1048" s="45">
        <v>10</v>
      </c>
      <c r="E1048" s="45">
        <v>6</v>
      </c>
      <c r="F1048" s="46">
        <v>2</v>
      </c>
      <c r="G1048" s="47">
        <v>1</v>
      </c>
      <c r="H1048" s="48">
        <v>5509</v>
      </c>
      <c r="I1048" s="49">
        <v>200</v>
      </c>
      <c r="J1048" s="49"/>
      <c r="K1048" s="37">
        <f>K1049</f>
        <v>3195428</v>
      </c>
      <c r="L1048" s="37">
        <f>L1049</f>
        <v>1058612.49</v>
      </c>
      <c r="M1048" s="37">
        <f t="shared" si="119"/>
        <v>33.130000000000003</v>
      </c>
    </row>
    <row r="1049" spans="1:13" s="35" customFormat="1" ht="33.6" x14ac:dyDescent="0.3">
      <c r="A1049" s="27"/>
      <c r="B1049" s="28" t="s">
        <v>303</v>
      </c>
      <c r="C1049" s="44">
        <v>40</v>
      </c>
      <c r="D1049" s="45">
        <v>10</v>
      </c>
      <c r="E1049" s="45">
        <v>6</v>
      </c>
      <c r="F1049" s="46">
        <v>2</v>
      </c>
      <c r="G1049" s="47">
        <v>1</v>
      </c>
      <c r="H1049" s="48">
        <v>5509</v>
      </c>
      <c r="I1049" s="49">
        <v>240</v>
      </c>
      <c r="J1049" s="49"/>
      <c r="K1049" s="37">
        <f>K1050</f>
        <v>3195428</v>
      </c>
      <c r="L1049" s="37">
        <f>L1050</f>
        <v>1058612.49</v>
      </c>
      <c r="M1049" s="69">
        <f t="shared" si="119"/>
        <v>33.130000000000003</v>
      </c>
    </row>
    <row r="1050" spans="1:13" s="35" customFormat="1" ht="33.6" x14ac:dyDescent="0.3">
      <c r="A1050" s="27"/>
      <c r="B1050" s="28" t="s">
        <v>46</v>
      </c>
      <c r="C1050" s="44">
        <v>40</v>
      </c>
      <c r="D1050" s="45">
        <v>10</v>
      </c>
      <c r="E1050" s="45">
        <v>6</v>
      </c>
      <c r="F1050" s="46">
        <v>2</v>
      </c>
      <c r="G1050" s="47">
        <v>1</v>
      </c>
      <c r="H1050" s="48">
        <v>5509</v>
      </c>
      <c r="I1050" s="50">
        <v>244</v>
      </c>
      <c r="J1050" s="50"/>
      <c r="K1050" s="37">
        <v>3195428</v>
      </c>
      <c r="L1050" s="37">
        <v>1058612.49</v>
      </c>
      <c r="M1050" s="37">
        <f t="shared" si="119"/>
        <v>33.130000000000003</v>
      </c>
    </row>
    <row r="1051" spans="1:13" s="35" customFormat="1" x14ac:dyDescent="0.3">
      <c r="A1051" s="27"/>
      <c r="B1051" s="36" t="s">
        <v>276</v>
      </c>
      <c r="C1051" s="44">
        <v>40</v>
      </c>
      <c r="D1051" s="45">
        <v>11</v>
      </c>
      <c r="E1051" s="45">
        <v>0</v>
      </c>
      <c r="F1051" s="46"/>
      <c r="G1051" s="47"/>
      <c r="H1051" s="48"/>
      <c r="I1051" s="49"/>
      <c r="J1051" s="49"/>
      <c r="K1051" s="37">
        <f>K1052+K1079</f>
        <v>118825400</v>
      </c>
      <c r="L1051" s="37">
        <f>L1052+L1079</f>
        <v>19435197.539999999</v>
      </c>
      <c r="M1051" s="37">
        <f t="shared" si="119"/>
        <v>16.36</v>
      </c>
    </row>
    <row r="1052" spans="1:13" s="35" customFormat="1" x14ac:dyDescent="0.3">
      <c r="A1052" s="27"/>
      <c r="B1052" s="36" t="s">
        <v>108</v>
      </c>
      <c r="C1052" s="44">
        <v>40</v>
      </c>
      <c r="D1052" s="45">
        <v>11</v>
      </c>
      <c r="E1052" s="45">
        <v>2</v>
      </c>
      <c r="F1052" s="46"/>
      <c r="G1052" s="47"/>
      <c r="H1052" s="48"/>
      <c r="I1052" s="49"/>
      <c r="J1052" s="49"/>
      <c r="K1052" s="37">
        <f>K1053</f>
        <v>114808700</v>
      </c>
      <c r="L1052" s="37">
        <f>L1053</f>
        <v>16362079.49</v>
      </c>
      <c r="M1052" s="37">
        <f t="shared" si="119"/>
        <v>14.25</v>
      </c>
    </row>
    <row r="1053" spans="1:13" s="35" customFormat="1" ht="33.6" x14ac:dyDescent="0.3">
      <c r="A1053" s="27"/>
      <c r="B1053" s="38" t="s">
        <v>95</v>
      </c>
      <c r="C1053" s="44">
        <v>40</v>
      </c>
      <c r="D1053" s="45">
        <v>11</v>
      </c>
      <c r="E1053" s="45">
        <v>2</v>
      </c>
      <c r="F1053" s="46">
        <v>5</v>
      </c>
      <c r="G1053" s="47">
        <v>0</v>
      </c>
      <c r="H1053" s="48">
        <v>0</v>
      </c>
      <c r="I1053" s="49"/>
      <c r="J1053" s="49"/>
      <c r="K1053" s="37">
        <f>K1054</f>
        <v>114808700</v>
      </c>
      <c r="L1053" s="37">
        <f>L1054</f>
        <v>16362079.49</v>
      </c>
      <c r="M1053" s="37">
        <f t="shared" si="119"/>
        <v>14.25</v>
      </c>
    </row>
    <row r="1054" spans="1:13" s="35" customFormat="1" ht="67.2" x14ac:dyDescent="0.3">
      <c r="A1054" s="27"/>
      <c r="B1054" s="38" t="s">
        <v>221</v>
      </c>
      <c r="C1054" s="44">
        <v>40</v>
      </c>
      <c r="D1054" s="45">
        <v>11</v>
      </c>
      <c r="E1054" s="45">
        <v>2</v>
      </c>
      <c r="F1054" s="46">
        <v>5</v>
      </c>
      <c r="G1054" s="47">
        <v>1</v>
      </c>
      <c r="H1054" s="48">
        <v>0</v>
      </c>
      <c r="I1054" s="49"/>
      <c r="J1054" s="49"/>
      <c r="K1054" s="37">
        <f>K1055+K1064+K1068+K1072+K1059</f>
        <v>114808700</v>
      </c>
      <c r="L1054" s="37">
        <f>L1055+L1064+L1068+L1072+L1059</f>
        <v>16362079.49</v>
      </c>
      <c r="M1054" s="37">
        <f t="shared" si="119"/>
        <v>14.25</v>
      </c>
    </row>
    <row r="1055" spans="1:13" s="35" customFormat="1" ht="84" x14ac:dyDescent="0.3">
      <c r="A1055" s="27"/>
      <c r="B1055" s="38" t="s">
        <v>197</v>
      </c>
      <c r="C1055" s="44">
        <v>40</v>
      </c>
      <c r="D1055" s="45">
        <v>11</v>
      </c>
      <c r="E1055" s="45">
        <v>2</v>
      </c>
      <c r="F1055" s="46">
        <v>5</v>
      </c>
      <c r="G1055" s="47">
        <v>1</v>
      </c>
      <c r="H1055" s="48">
        <v>59</v>
      </c>
      <c r="I1055" s="49"/>
      <c r="J1055" s="49"/>
      <c r="K1055" s="37">
        <f t="shared" ref="K1055:L1057" si="128">K1056</f>
        <v>18605900</v>
      </c>
      <c r="L1055" s="37">
        <f t="shared" si="128"/>
        <v>13529975.59</v>
      </c>
      <c r="M1055" s="37">
        <f t="shared" si="119"/>
        <v>72.72</v>
      </c>
    </row>
    <row r="1056" spans="1:13" s="35" customFormat="1" ht="33.6" x14ac:dyDescent="0.3">
      <c r="A1056" s="27"/>
      <c r="B1056" s="28" t="s">
        <v>287</v>
      </c>
      <c r="C1056" s="44">
        <v>40</v>
      </c>
      <c r="D1056" s="45">
        <v>11</v>
      </c>
      <c r="E1056" s="45">
        <v>2</v>
      </c>
      <c r="F1056" s="46">
        <v>5</v>
      </c>
      <c r="G1056" s="47">
        <v>1</v>
      </c>
      <c r="H1056" s="48">
        <v>59</v>
      </c>
      <c r="I1056" s="49">
        <v>600</v>
      </c>
      <c r="J1056" s="49"/>
      <c r="K1056" s="37">
        <f t="shared" si="128"/>
        <v>18605900</v>
      </c>
      <c r="L1056" s="37">
        <f t="shared" si="128"/>
        <v>13529975.59</v>
      </c>
      <c r="M1056" s="37">
        <f t="shared" si="119"/>
        <v>72.72</v>
      </c>
    </row>
    <row r="1057" spans="1:13" s="35" customFormat="1" x14ac:dyDescent="0.3">
      <c r="A1057" s="27"/>
      <c r="B1057" s="28" t="s">
        <v>98</v>
      </c>
      <c r="C1057" s="44">
        <v>40</v>
      </c>
      <c r="D1057" s="45">
        <v>11</v>
      </c>
      <c r="E1057" s="45">
        <v>2</v>
      </c>
      <c r="F1057" s="46">
        <v>5</v>
      </c>
      <c r="G1057" s="47">
        <v>1</v>
      </c>
      <c r="H1057" s="48">
        <v>59</v>
      </c>
      <c r="I1057" s="49">
        <v>620</v>
      </c>
      <c r="J1057" s="49"/>
      <c r="K1057" s="37">
        <f t="shared" si="128"/>
        <v>18605900</v>
      </c>
      <c r="L1057" s="37">
        <f t="shared" si="128"/>
        <v>13529975.59</v>
      </c>
      <c r="M1057" s="37">
        <f t="shared" si="119"/>
        <v>72.72</v>
      </c>
    </row>
    <row r="1058" spans="1:13" s="35" customFormat="1" ht="50.4" x14ac:dyDescent="0.3">
      <c r="A1058" s="27"/>
      <c r="B1058" s="28" t="s">
        <v>4</v>
      </c>
      <c r="C1058" s="44">
        <v>40</v>
      </c>
      <c r="D1058" s="45">
        <v>11</v>
      </c>
      <c r="E1058" s="45">
        <v>2</v>
      </c>
      <c r="F1058" s="46">
        <v>5</v>
      </c>
      <c r="G1058" s="47">
        <v>1</v>
      </c>
      <c r="H1058" s="48">
        <v>59</v>
      </c>
      <c r="I1058" s="50">
        <v>621</v>
      </c>
      <c r="J1058" s="50"/>
      <c r="K1058" s="37">
        <v>18605900</v>
      </c>
      <c r="L1058" s="37">
        <v>13529975.59</v>
      </c>
      <c r="M1058" s="37">
        <f t="shared" si="119"/>
        <v>72.72</v>
      </c>
    </row>
    <row r="1059" spans="1:13" s="35" customFormat="1" ht="84" x14ac:dyDescent="0.3">
      <c r="A1059" s="27"/>
      <c r="B1059" s="28" t="s">
        <v>27</v>
      </c>
      <c r="C1059" s="44">
        <v>40</v>
      </c>
      <c r="D1059" s="45">
        <v>11</v>
      </c>
      <c r="E1059" s="45">
        <v>2</v>
      </c>
      <c r="F1059" s="46">
        <v>5</v>
      </c>
      <c r="G1059" s="47">
        <v>1</v>
      </c>
      <c r="H1059" s="48">
        <v>4207</v>
      </c>
      <c r="I1059" s="50"/>
      <c r="J1059" s="50"/>
      <c r="K1059" s="37">
        <f t="shared" ref="K1059:L1061" si="129">K1060</f>
        <v>93000000</v>
      </c>
      <c r="L1059" s="37">
        <f t="shared" si="129"/>
        <v>330000</v>
      </c>
      <c r="M1059" s="37">
        <f t="shared" si="119"/>
        <v>0.35</v>
      </c>
    </row>
    <row r="1060" spans="1:13" s="35" customFormat="1" x14ac:dyDescent="0.3">
      <c r="A1060" s="27"/>
      <c r="B1060" s="28" t="s">
        <v>239</v>
      </c>
      <c r="C1060" s="44">
        <v>40</v>
      </c>
      <c r="D1060" s="45">
        <v>11</v>
      </c>
      <c r="E1060" s="45">
        <v>2</v>
      </c>
      <c r="F1060" s="46">
        <v>5</v>
      </c>
      <c r="G1060" s="47">
        <v>1</v>
      </c>
      <c r="H1060" s="48">
        <v>4207</v>
      </c>
      <c r="I1060" s="50">
        <v>400</v>
      </c>
      <c r="J1060" s="50"/>
      <c r="K1060" s="37">
        <f t="shared" si="129"/>
        <v>93000000</v>
      </c>
      <c r="L1060" s="37">
        <f t="shared" si="129"/>
        <v>330000</v>
      </c>
      <c r="M1060" s="37">
        <f t="shared" si="119"/>
        <v>0.35</v>
      </c>
    </row>
    <row r="1061" spans="1:13" s="35" customFormat="1" x14ac:dyDescent="0.3">
      <c r="A1061" s="27"/>
      <c r="B1061" s="28" t="s">
        <v>142</v>
      </c>
      <c r="C1061" s="44">
        <v>40</v>
      </c>
      <c r="D1061" s="45">
        <v>11</v>
      </c>
      <c r="E1061" s="45">
        <v>2</v>
      </c>
      <c r="F1061" s="46">
        <v>5</v>
      </c>
      <c r="G1061" s="47">
        <v>1</v>
      </c>
      <c r="H1061" s="48">
        <v>4207</v>
      </c>
      <c r="I1061" s="50">
        <v>410</v>
      </c>
      <c r="J1061" s="50"/>
      <c r="K1061" s="37">
        <f t="shared" si="129"/>
        <v>93000000</v>
      </c>
      <c r="L1061" s="37">
        <f t="shared" si="129"/>
        <v>330000</v>
      </c>
      <c r="M1061" s="37">
        <f t="shared" si="119"/>
        <v>0.35</v>
      </c>
    </row>
    <row r="1062" spans="1:13" s="35" customFormat="1" ht="33.6" x14ac:dyDescent="0.3">
      <c r="A1062" s="27"/>
      <c r="B1062" s="28" t="s">
        <v>290</v>
      </c>
      <c r="C1062" s="44">
        <v>40</v>
      </c>
      <c r="D1062" s="45">
        <v>11</v>
      </c>
      <c r="E1062" s="45">
        <v>2</v>
      </c>
      <c r="F1062" s="46">
        <v>5</v>
      </c>
      <c r="G1062" s="47">
        <v>1</v>
      </c>
      <c r="H1062" s="48">
        <v>4207</v>
      </c>
      <c r="I1062" s="50">
        <v>414</v>
      </c>
      <c r="J1062" s="50"/>
      <c r="K1062" s="37">
        <v>93000000</v>
      </c>
      <c r="L1062" s="37">
        <v>330000</v>
      </c>
      <c r="M1062" s="37">
        <f t="shared" si="119"/>
        <v>0.35</v>
      </c>
    </row>
    <row r="1063" spans="1:13" s="35" customFormat="1" x14ac:dyDescent="0.3">
      <c r="A1063" s="27"/>
      <c r="B1063" s="62" t="s">
        <v>314</v>
      </c>
      <c r="C1063" s="63">
        <v>40</v>
      </c>
      <c r="D1063" s="64">
        <v>11</v>
      </c>
      <c r="E1063" s="64">
        <v>2</v>
      </c>
      <c r="F1063" s="65">
        <v>5</v>
      </c>
      <c r="G1063" s="66">
        <v>1</v>
      </c>
      <c r="H1063" s="67">
        <v>4207</v>
      </c>
      <c r="I1063" s="68">
        <v>414</v>
      </c>
      <c r="J1063" s="68"/>
      <c r="K1063" s="69">
        <v>93000000</v>
      </c>
      <c r="L1063" s="69">
        <v>330000</v>
      </c>
      <c r="M1063" s="69">
        <f t="shared" si="119"/>
        <v>0.35</v>
      </c>
    </row>
    <row r="1064" spans="1:13" s="35" customFormat="1" ht="100.8" x14ac:dyDescent="0.3">
      <c r="A1064" s="27"/>
      <c r="B1064" s="38" t="s">
        <v>237</v>
      </c>
      <c r="C1064" s="44">
        <v>40</v>
      </c>
      <c r="D1064" s="45">
        <v>11</v>
      </c>
      <c r="E1064" s="45">
        <v>2</v>
      </c>
      <c r="F1064" s="46">
        <v>5</v>
      </c>
      <c r="G1064" s="47">
        <v>1</v>
      </c>
      <c r="H1064" s="48">
        <v>5431</v>
      </c>
      <c r="I1064" s="49"/>
      <c r="J1064" s="49"/>
      <c r="K1064" s="37">
        <f t="shared" ref="K1064:L1066" si="130">K1065</f>
        <v>671900</v>
      </c>
      <c r="L1064" s="37">
        <f t="shared" si="130"/>
        <v>671900</v>
      </c>
      <c r="M1064" s="37">
        <f t="shared" ref="M1064:M1114" si="131">ROUND(L1064/K1064*100,2)</f>
        <v>100</v>
      </c>
    </row>
    <row r="1065" spans="1:13" s="35" customFormat="1" x14ac:dyDescent="0.3">
      <c r="A1065" s="27"/>
      <c r="B1065" s="28" t="s">
        <v>302</v>
      </c>
      <c r="C1065" s="44">
        <v>40</v>
      </c>
      <c r="D1065" s="45">
        <v>11</v>
      </c>
      <c r="E1065" s="45">
        <v>2</v>
      </c>
      <c r="F1065" s="46">
        <v>5</v>
      </c>
      <c r="G1065" s="47">
        <v>1</v>
      </c>
      <c r="H1065" s="48">
        <v>5431</v>
      </c>
      <c r="I1065" s="49">
        <v>200</v>
      </c>
      <c r="J1065" s="49"/>
      <c r="K1065" s="37">
        <f t="shared" si="130"/>
        <v>671900</v>
      </c>
      <c r="L1065" s="37">
        <f t="shared" si="130"/>
        <v>671900</v>
      </c>
      <c r="M1065" s="37">
        <f t="shared" si="131"/>
        <v>100</v>
      </c>
    </row>
    <row r="1066" spans="1:13" s="35" customFormat="1" ht="33.6" x14ac:dyDescent="0.3">
      <c r="A1066" s="27"/>
      <c r="B1066" s="28" t="s">
        <v>303</v>
      </c>
      <c r="C1066" s="44">
        <v>40</v>
      </c>
      <c r="D1066" s="45">
        <v>11</v>
      </c>
      <c r="E1066" s="45">
        <v>2</v>
      </c>
      <c r="F1066" s="46">
        <v>5</v>
      </c>
      <c r="G1066" s="47">
        <v>1</v>
      </c>
      <c r="H1066" s="48">
        <v>5431</v>
      </c>
      <c r="I1066" s="49">
        <v>240</v>
      </c>
      <c r="J1066" s="49"/>
      <c r="K1066" s="37">
        <f t="shared" si="130"/>
        <v>671900</v>
      </c>
      <c r="L1066" s="37">
        <f t="shared" si="130"/>
        <v>671900</v>
      </c>
      <c r="M1066" s="37">
        <f t="shared" si="131"/>
        <v>100</v>
      </c>
    </row>
    <row r="1067" spans="1:13" s="35" customFormat="1" ht="33.6" x14ac:dyDescent="0.3">
      <c r="A1067" s="27"/>
      <c r="B1067" s="28" t="s">
        <v>46</v>
      </c>
      <c r="C1067" s="44">
        <v>40</v>
      </c>
      <c r="D1067" s="45">
        <v>11</v>
      </c>
      <c r="E1067" s="45">
        <v>2</v>
      </c>
      <c r="F1067" s="46">
        <v>5</v>
      </c>
      <c r="G1067" s="47">
        <v>1</v>
      </c>
      <c r="H1067" s="48">
        <v>5431</v>
      </c>
      <c r="I1067" s="50">
        <v>244</v>
      </c>
      <c r="J1067" s="50"/>
      <c r="K1067" s="37">
        <v>671900</v>
      </c>
      <c r="L1067" s="37">
        <v>671900</v>
      </c>
      <c r="M1067" s="37">
        <f>ROUND(L1067/K1067*100,2)</f>
        <v>100</v>
      </c>
    </row>
    <row r="1068" spans="1:13" s="35" customFormat="1" ht="100.8" x14ac:dyDescent="0.3">
      <c r="A1068" s="27"/>
      <c r="B1068" s="38" t="s">
        <v>238</v>
      </c>
      <c r="C1068" s="44">
        <v>40</v>
      </c>
      <c r="D1068" s="45">
        <v>11</v>
      </c>
      <c r="E1068" s="45">
        <v>2</v>
      </c>
      <c r="F1068" s="46">
        <v>5</v>
      </c>
      <c r="G1068" s="47">
        <v>1</v>
      </c>
      <c r="H1068" s="48">
        <v>5608</v>
      </c>
      <c r="I1068" s="49"/>
      <c r="J1068" s="49"/>
      <c r="K1068" s="37">
        <f t="shared" ref="K1068:L1070" si="132">K1069</f>
        <v>350000</v>
      </c>
      <c r="L1068" s="37">
        <f t="shared" si="132"/>
        <v>350000</v>
      </c>
      <c r="M1068" s="37">
        <f t="shared" si="131"/>
        <v>100</v>
      </c>
    </row>
    <row r="1069" spans="1:13" s="35" customFormat="1" ht="33.6" x14ac:dyDescent="0.3">
      <c r="A1069" s="27"/>
      <c r="B1069" s="28" t="s">
        <v>287</v>
      </c>
      <c r="C1069" s="44">
        <v>40</v>
      </c>
      <c r="D1069" s="45">
        <v>11</v>
      </c>
      <c r="E1069" s="45">
        <v>2</v>
      </c>
      <c r="F1069" s="46">
        <v>5</v>
      </c>
      <c r="G1069" s="47">
        <v>1</v>
      </c>
      <c r="H1069" s="48">
        <v>5608</v>
      </c>
      <c r="I1069" s="49">
        <v>600</v>
      </c>
      <c r="J1069" s="49"/>
      <c r="K1069" s="37">
        <f t="shared" si="132"/>
        <v>350000</v>
      </c>
      <c r="L1069" s="37">
        <f t="shared" si="132"/>
        <v>350000</v>
      </c>
      <c r="M1069" s="37">
        <f t="shared" si="131"/>
        <v>100</v>
      </c>
    </row>
    <row r="1070" spans="1:13" s="35" customFormat="1" x14ac:dyDescent="0.3">
      <c r="A1070" s="27"/>
      <c r="B1070" s="28" t="s">
        <v>98</v>
      </c>
      <c r="C1070" s="44">
        <v>40</v>
      </c>
      <c r="D1070" s="45">
        <v>11</v>
      </c>
      <c r="E1070" s="45">
        <v>2</v>
      </c>
      <c r="F1070" s="46">
        <v>5</v>
      </c>
      <c r="G1070" s="47">
        <v>1</v>
      </c>
      <c r="H1070" s="48">
        <v>5608</v>
      </c>
      <c r="I1070" s="49">
        <v>620</v>
      </c>
      <c r="J1070" s="49"/>
      <c r="K1070" s="37">
        <f t="shared" si="132"/>
        <v>350000</v>
      </c>
      <c r="L1070" s="37">
        <f t="shared" si="132"/>
        <v>350000</v>
      </c>
      <c r="M1070" s="37">
        <f t="shared" si="131"/>
        <v>100</v>
      </c>
    </row>
    <row r="1071" spans="1:13" s="35" customFormat="1" x14ac:dyDescent="0.3">
      <c r="A1071" s="27"/>
      <c r="B1071" s="28" t="s">
        <v>99</v>
      </c>
      <c r="C1071" s="44">
        <v>40</v>
      </c>
      <c r="D1071" s="45">
        <v>11</v>
      </c>
      <c r="E1071" s="45">
        <v>2</v>
      </c>
      <c r="F1071" s="46">
        <v>5</v>
      </c>
      <c r="G1071" s="47">
        <v>1</v>
      </c>
      <c r="H1071" s="48">
        <v>5608</v>
      </c>
      <c r="I1071" s="50">
        <v>622</v>
      </c>
      <c r="J1071" s="50"/>
      <c r="K1071" s="37">
        <v>350000</v>
      </c>
      <c r="L1071" s="37">
        <v>350000</v>
      </c>
      <c r="M1071" s="37">
        <f t="shared" si="131"/>
        <v>100</v>
      </c>
    </row>
    <row r="1072" spans="1:13" s="35" customFormat="1" ht="67.2" x14ac:dyDescent="0.3">
      <c r="A1072" s="27"/>
      <c r="B1072" s="38" t="s">
        <v>223</v>
      </c>
      <c r="C1072" s="44">
        <v>40</v>
      </c>
      <c r="D1072" s="45">
        <v>11</v>
      </c>
      <c r="E1072" s="45">
        <v>2</v>
      </c>
      <c r="F1072" s="46">
        <v>5</v>
      </c>
      <c r="G1072" s="47">
        <v>1</v>
      </c>
      <c r="H1072" s="48">
        <v>9999</v>
      </c>
      <c r="I1072" s="49"/>
      <c r="J1072" s="49"/>
      <c r="K1072" s="37">
        <f>K1073+K1076</f>
        <v>2180900</v>
      </c>
      <c r="L1072" s="37">
        <f>L1073+L1076</f>
        <v>1480203.9000000001</v>
      </c>
      <c r="M1072" s="37">
        <f t="shared" si="131"/>
        <v>67.87</v>
      </c>
    </row>
    <row r="1073" spans="1:13" s="35" customFormat="1" x14ac:dyDescent="0.3">
      <c r="A1073" s="27"/>
      <c r="B1073" s="28" t="s">
        <v>302</v>
      </c>
      <c r="C1073" s="44">
        <v>40</v>
      </c>
      <c r="D1073" s="45">
        <v>11</v>
      </c>
      <c r="E1073" s="45">
        <v>2</v>
      </c>
      <c r="F1073" s="46">
        <v>5</v>
      </c>
      <c r="G1073" s="47">
        <v>1</v>
      </c>
      <c r="H1073" s="48">
        <v>9999</v>
      </c>
      <c r="I1073" s="49">
        <v>200</v>
      </c>
      <c r="J1073" s="49"/>
      <c r="K1073" s="37">
        <f>K1074</f>
        <v>125900</v>
      </c>
      <c r="L1073" s="37">
        <f>L1074</f>
        <v>125899.35</v>
      </c>
      <c r="M1073" s="37">
        <f t="shared" si="131"/>
        <v>100</v>
      </c>
    </row>
    <row r="1074" spans="1:13" s="35" customFormat="1" ht="33.6" x14ac:dyDescent="0.3">
      <c r="A1074" s="27"/>
      <c r="B1074" s="28" t="s">
        <v>303</v>
      </c>
      <c r="C1074" s="44">
        <v>40</v>
      </c>
      <c r="D1074" s="45">
        <v>11</v>
      </c>
      <c r="E1074" s="45">
        <v>2</v>
      </c>
      <c r="F1074" s="46">
        <v>5</v>
      </c>
      <c r="G1074" s="47">
        <v>1</v>
      </c>
      <c r="H1074" s="48">
        <v>9999</v>
      </c>
      <c r="I1074" s="49">
        <v>240</v>
      </c>
      <c r="J1074" s="49"/>
      <c r="K1074" s="37">
        <f>K1075</f>
        <v>125900</v>
      </c>
      <c r="L1074" s="37">
        <f>L1075</f>
        <v>125899.35</v>
      </c>
      <c r="M1074" s="37">
        <f t="shared" si="131"/>
        <v>100</v>
      </c>
    </row>
    <row r="1075" spans="1:13" s="35" customFormat="1" ht="33.6" x14ac:dyDescent="0.3">
      <c r="A1075" s="27"/>
      <c r="B1075" s="28" t="s">
        <v>46</v>
      </c>
      <c r="C1075" s="44">
        <v>40</v>
      </c>
      <c r="D1075" s="45">
        <v>11</v>
      </c>
      <c r="E1075" s="45">
        <v>2</v>
      </c>
      <c r="F1075" s="46">
        <v>5</v>
      </c>
      <c r="G1075" s="47">
        <v>1</v>
      </c>
      <c r="H1075" s="48">
        <v>9999</v>
      </c>
      <c r="I1075" s="50">
        <v>244</v>
      </c>
      <c r="J1075" s="50"/>
      <c r="K1075" s="37">
        <v>125900</v>
      </c>
      <c r="L1075" s="37">
        <v>125899.35</v>
      </c>
      <c r="M1075" s="37">
        <f t="shared" si="131"/>
        <v>100</v>
      </c>
    </row>
    <row r="1076" spans="1:13" s="35" customFormat="1" ht="33.6" x14ac:dyDescent="0.3">
      <c r="A1076" s="27"/>
      <c r="B1076" s="28" t="s">
        <v>287</v>
      </c>
      <c r="C1076" s="44">
        <v>40</v>
      </c>
      <c r="D1076" s="45">
        <v>11</v>
      </c>
      <c r="E1076" s="45">
        <v>2</v>
      </c>
      <c r="F1076" s="46">
        <v>5</v>
      </c>
      <c r="G1076" s="47">
        <v>1</v>
      </c>
      <c r="H1076" s="48">
        <v>9999</v>
      </c>
      <c r="I1076" s="49">
        <v>600</v>
      </c>
      <c r="J1076" s="49"/>
      <c r="K1076" s="37">
        <f>K1077</f>
        <v>2055000</v>
      </c>
      <c r="L1076" s="37">
        <f>L1077</f>
        <v>1354304.55</v>
      </c>
      <c r="M1076" s="37">
        <f t="shared" si="131"/>
        <v>65.900000000000006</v>
      </c>
    </row>
    <row r="1077" spans="1:13" s="35" customFormat="1" x14ac:dyDescent="0.3">
      <c r="A1077" s="27"/>
      <c r="B1077" s="28" t="s">
        <v>98</v>
      </c>
      <c r="C1077" s="44">
        <v>40</v>
      </c>
      <c r="D1077" s="45">
        <v>11</v>
      </c>
      <c r="E1077" s="45">
        <v>2</v>
      </c>
      <c r="F1077" s="46">
        <v>5</v>
      </c>
      <c r="G1077" s="47">
        <v>1</v>
      </c>
      <c r="H1077" s="48">
        <v>9999</v>
      </c>
      <c r="I1077" s="49">
        <v>620</v>
      </c>
      <c r="J1077" s="49"/>
      <c r="K1077" s="37">
        <f>K1078</f>
        <v>2055000</v>
      </c>
      <c r="L1077" s="37">
        <f>L1078</f>
        <v>1354304.55</v>
      </c>
      <c r="M1077" s="37">
        <f t="shared" si="131"/>
        <v>65.900000000000006</v>
      </c>
    </row>
    <row r="1078" spans="1:13" s="35" customFormat="1" x14ac:dyDescent="0.3">
      <c r="A1078" s="27"/>
      <c r="B1078" s="28" t="s">
        <v>99</v>
      </c>
      <c r="C1078" s="44">
        <v>40</v>
      </c>
      <c r="D1078" s="45">
        <v>11</v>
      </c>
      <c r="E1078" s="45">
        <v>2</v>
      </c>
      <c r="F1078" s="46">
        <v>5</v>
      </c>
      <c r="G1078" s="47">
        <v>1</v>
      </c>
      <c r="H1078" s="48">
        <v>9999</v>
      </c>
      <c r="I1078" s="50">
        <v>622</v>
      </c>
      <c r="J1078" s="50"/>
      <c r="K1078" s="37">
        <v>2055000</v>
      </c>
      <c r="L1078" s="37">
        <v>1354304.55</v>
      </c>
      <c r="M1078" s="37">
        <f t="shared" si="131"/>
        <v>65.900000000000006</v>
      </c>
    </row>
    <row r="1079" spans="1:13" s="35" customFormat="1" x14ac:dyDescent="0.3">
      <c r="A1079" s="27"/>
      <c r="B1079" s="36" t="s">
        <v>1</v>
      </c>
      <c r="C1079" s="44">
        <v>40</v>
      </c>
      <c r="D1079" s="45">
        <v>11</v>
      </c>
      <c r="E1079" s="45">
        <v>5</v>
      </c>
      <c r="F1079" s="46"/>
      <c r="G1079" s="47"/>
      <c r="H1079" s="48"/>
      <c r="I1079" s="49"/>
      <c r="J1079" s="49"/>
      <c r="K1079" s="37">
        <f>K1080+K1089</f>
        <v>4016700</v>
      </c>
      <c r="L1079" s="37">
        <f>L1080+L1089</f>
        <v>3073118.05</v>
      </c>
      <c r="M1079" s="37">
        <f t="shared" si="131"/>
        <v>76.510000000000005</v>
      </c>
    </row>
    <row r="1080" spans="1:13" s="35" customFormat="1" ht="33.6" x14ac:dyDescent="0.3">
      <c r="A1080" s="27"/>
      <c r="B1080" s="38" t="s">
        <v>95</v>
      </c>
      <c r="C1080" s="44">
        <v>40</v>
      </c>
      <c r="D1080" s="45">
        <v>11</v>
      </c>
      <c r="E1080" s="45">
        <v>5</v>
      </c>
      <c r="F1080" s="46">
        <v>5</v>
      </c>
      <c r="G1080" s="47">
        <v>0</v>
      </c>
      <c r="H1080" s="48">
        <v>0</v>
      </c>
      <c r="I1080" s="49"/>
      <c r="J1080" s="49"/>
      <c r="K1080" s="37">
        <f>K1081</f>
        <v>40300</v>
      </c>
      <c r="L1080" s="37">
        <f>L1081</f>
        <v>40300</v>
      </c>
      <c r="M1080" s="37">
        <f t="shared" si="131"/>
        <v>100</v>
      </c>
    </row>
    <row r="1081" spans="1:13" s="35" customFormat="1" ht="67.2" x14ac:dyDescent="0.3">
      <c r="A1081" s="27"/>
      <c r="B1081" s="38" t="s">
        <v>221</v>
      </c>
      <c r="C1081" s="44">
        <v>40</v>
      </c>
      <c r="D1081" s="45">
        <v>11</v>
      </c>
      <c r="E1081" s="45">
        <v>5</v>
      </c>
      <c r="F1081" s="46">
        <v>5</v>
      </c>
      <c r="G1081" s="47">
        <v>1</v>
      </c>
      <c r="H1081" s="48">
        <v>0</v>
      </c>
      <c r="I1081" s="49"/>
      <c r="J1081" s="49"/>
      <c r="K1081" s="37">
        <f>K1082</f>
        <v>40300</v>
      </c>
      <c r="L1081" s="37">
        <f>L1082</f>
        <v>40300</v>
      </c>
      <c r="M1081" s="37">
        <f t="shared" si="131"/>
        <v>100</v>
      </c>
    </row>
    <row r="1082" spans="1:13" s="35" customFormat="1" ht="117.6" x14ac:dyDescent="0.3">
      <c r="A1082" s="27"/>
      <c r="B1082" s="38" t="s">
        <v>236</v>
      </c>
      <c r="C1082" s="44">
        <v>40</v>
      </c>
      <c r="D1082" s="45">
        <v>11</v>
      </c>
      <c r="E1082" s="45">
        <v>5</v>
      </c>
      <c r="F1082" s="46">
        <v>5</v>
      </c>
      <c r="G1082" s="47">
        <v>1</v>
      </c>
      <c r="H1082" s="48">
        <v>5530</v>
      </c>
      <c r="I1082" s="49"/>
      <c r="J1082" s="49"/>
      <c r="K1082" s="37">
        <f>K1083+K1086</f>
        <v>40300</v>
      </c>
      <c r="L1082" s="37">
        <f>L1083+L1086</f>
        <v>40300</v>
      </c>
      <c r="M1082" s="37">
        <f t="shared" si="131"/>
        <v>100</v>
      </c>
    </row>
    <row r="1083" spans="1:13" s="35" customFormat="1" ht="50.4" x14ac:dyDescent="0.3">
      <c r="A1083" s="27"/>
      <c r="B1083" s="28" t="s">
        <v>279</v>
      </c>
      <c r="C1083" s="44">
        <v>40</v>
      </c>
      <c r="D1083" s="45">
        <v>11</v>
      </c>
      <c r="E1083" s="45">
        <v>5</v>
      </c>
      <c r="F1083" s="46">
        <v>5</v>
      </c>
      <c r="G1083" s="47">
        <v>1</v>
      </c>
      <c r="H1083" s="48">
        <v>5530</v>
      </c>
      <c r="I1083" s="49">
        <v>100</v>
      </c>
      <c r="J1083" s="49"/>
      <c r="K1083" s="37">
        <f>K1084</f>
        <v>27280</v>
      </c>
      <c r="L1083" s="37">
        <f>L1084</f>
        <v>27280</v>
      </c>
      <c r="M1083" s="37">
        <f t="shared" si="131"/>
        <v>100</v>
      </c>
    </row>
    <row r="1084" spans="1:13" s="35" customFormat="1" x14ac:dyDescent="0.3">
      <c r="A1084" s="27"/>
      <c r="B1084" s="28" t="s">
        <v>127</v>
      </c>
      <c r="C1084" s="44">
        <v>40</v>
      </c>
      <c r="D1084" s="45">
        <v>11</v>
      </c>
      <c r="E1084" s="45">
        <v>5</v>
      </c>
      <c r="F1084" s="46">
        <v>5</v>
      </c>
      <c r="G1084" s="47">
        <v>1</v>
      </c>
      <c r="H1084" s="48">
        <v>5530</v>
      </c>
      <c r="I1084" s="49">
        <v>120</v>
      </c>
      <c r="J1084" s="49"/>
      <c r="K1084" s="37">
        <f>K1085</f>
        <v>27280</v>
      </c>
      <c r="L1084" s="37">
        <f>L1085</f>
        <v>27280</v>
      </c>
      <c r="M1084" s="37">
        <f t="shared" si="131"/>
        <v>100</v>
      </c>
    </row>
    <row r="1085" spans="1:13" s="35" customFormat="1" ht="33.6" x14ac:dyDescent="0.3">
      <c r="A1085" s="27"/>
      <c r="B1085" s="28" t="s">
        <v>128</v>
      </c>
      <c r="C1085" s="44">
        <v>40</v>
      </c>
      <c r="D1085" s="45">
        <v>11</v>
      </c>
      <c r="E1085" s="45">
        <v>5</v>
      </c>
      <c r="F1085" s="46">
        <v>5</v>
      </c>
      <c r="G1085" s="47">
        <v>1</v>
      </c>
      <c r="H1085" s="48">
        <v>5530</v>
      </c>
      <c r="I1085" s="50">
        <v>121</v>
      </c>
      <c r="J1085" s="50"/>
      <c r="K1085" s="37">
        <v>27280</v>
      </c>
      <c r="L1085" s="37">
        <v>27280</v>
      </c>
      <c r="M1085" s="37">
        <f t="shared" si="131"/>
        <v>100</v>
      </c>
    </row>
    <row r="1086" spans="1:13" s="35" customFormat="1" x14ac:dyDescent="0.3">
      <c r="A1086" s="27"/>
      <c r="B1086" s="28" t="s">
        <v>302</v>
      </c>
      <c r="C1086" s="44">
        <v>40</v>
      </c>
      <c r="D1086" s="45">
        <v>11</v>
      </c>
      <c r="E1086" s="45">
        <v>5</v>
      </c>
      <c r="F1086" s="46">
        <v>5</v>
      </c>
      <c r="G1086" s="47">
        <v>1</v>
      </c>
      <c r="H1086" s="48">
        <v>5530</v>
      </c>
      <c r="I1086" s="49">
        <v>200</v>
      </c>
      <c r="J1086" s="49"/>
      <c r="K1086" s="37">
        <f>K1087</f>
        <v>13020</v>
      </c>
      <c r="L1086" s="37">
        <f>L1087</f>
        <v>13020</v>
      </c>
      <c r="M1086" s="37">
        <f t="shared" si="131"/>
        <v>100</v>
      </c>
    </row>
    <row r="1087" spans="1:13" s="35" customFormat="1" ht="33.6" x14ac:dyDescent="0.3">
      <c r="A1087" s="27"/>
      <c r="B1087" s="28" t="s">
        <v>303</v>
      </c>
      <c r="C1087" s="44">
        <v>40</v>
      </c>
      <c r="D1087" s="45">
        <v>11</v>
      </c>
      <c r="E1087" s="45">
        <v>5</v>
      </c>
      <c r="F1087" s="46">
        <v>5</v>
      </c>
      <c r="G1087" s="47">
        <v>1</v>
      </c>
      <c r="H1087" s="48">
        <v>5530</v>
      </c>
      <c r="I1087" s="49">
        <v>240</v>
      </c>
      <c r="J1087" s="49"/>
      <c r="K1087" s="37">
        <f>K1088</f>
        <v>13020</v>
      </c>
      <c r="L1087" s="37">
        <f>L1088</f>
        <v>13020</v>
      </c>
      <c r="M1087" s="37">
        <f t="shared" si="131"/>
        <v>100</v>
      </c>
    </row>
    <row r="1088" spans="1:13" s="35" customFormat="1" ht="33.6" x14ac:dyDescent="0.3">
      <c r="A1088" s="27"/>
      <c r="B1088" s="28" t="s">
        <v>46</v>
      </c>
      <c r="C1088" s="44">
        <v>40</v>
      </c>
      <c r="D1088" s="45">
        <v>11</v>
      </c>
      <c r="E1088" s="45">
        <v>5</v>
      </c>
      <c r="F1088" s="46">
        <v>5</v>
      </c>
      <c r="G1088" s="47">
        <v>1</v>
      </c>
      <c r="H1088" s="48">
        <v>5530</v>
      </c>
      <c r="I1088" s="49">
        <v>244</v>
      </c>
      <c r="J1088" s="49"/>
      <c r="K1088" s="37">
        <v>13020</v>
      </c>
      <c r="L1088" s="37">
        <v>13020</v>
      </c>
      <c r="M1088" s="37">
        <f t="shared" si="131"/>
        <v>100</v>
      </c>
    </row>
    <row r="1089" spans="1:13" s="35" customFormat="1" x14ac:dyDescent="0.3">
      <c r="A1089" s="27"/>
      <c r="B1089" s="38" t="s">
        <v>193</v>
      </c>
      <c r="C1089" s="44">
        <v>40</v>
      </c>
      <c r="D1089" s="45">
        <v>11</v>
      </c>
      <c r="E1089" s="45">
        <v>5</v>
      </c>
      <c r="F1089" s="46">
        <v>40</v>
      </c>
      <c r="G1089" s="47">
        <v>0</v>
      </c>
      <c r="H1089" s="48">
        <v>0</v>
      </c>
      <c r="I1089" s="49"/>
      <c r="J1089" s="49"/>
      <c r="K1089" s="37">
        <f>K1090</f>
        <v>3976400</v>
      </c>
      <c r="L1089" s="37">
        <f>L1090</f>
        <v>3032818.05</v>
      </c>
      <c r="M1089" s="37">
        <f t="shared" si="131"/>
        <v>76.27</v>
      </c>
    </row>
    <row r="1090" spans="1:13" s="35" customFormat="1" ht="33.6" x14ac:dyDescent="0.3">
      <c r="A1090" s="27"/>
      <c r="B1090" s="38" t="s">
        <v>192</v>
      </c>
      <c r="C1090" s="44">
        <v>40</v>
      </c>
      <c r="D1090" s="45">
        <v>11</v>
      </c>
      <c r="E1090" s="45">
        <v>5</v>
      </c>
      <c r="F1090" s="46">
        <v>40</v>
      </c>
      <c r="G1090" s="47">
        <v>1</v>
      </c>
      <c r="H1090" s="48">
        <v>0</v>
      </c>
      <c r="I1090" s="49"/>
      <c r="J1090" s="49"/>
      <c r="K1090" s="37">
        <f>K1091</f>
        <v>3976400</v>
      </c>
      <c r="L1090" s="37">
        <f>L1091</f>
        <v>3032818.05</v>
      </c>
      <c r="M1090" s="37">
        <f t="shared" si="131"/>
        <v>76.27</v>
      </c>
    </row>
    <row r="1091" spans="1:13" s="35" customFormat="1" ht="50.4" x14ac:dyDescent="0.3">
      <c r="A1091" s="27"/>
      <c r="B1091" s="38" t="s">
        <v>18</v>
      </c>
      <c r="C1091" s="44">
        <v>40</v>
      </c>
      <c r="D1091" s="45">
        <v>11</v>
      </c>
      <c r="E1091" s="45">
        <v>5</v>
      </c>
      <c r="F1091" s="46">
        <v>40</v>
      </c>
      <c r="G1091" s="47">
        <v>1</v>
      </c>
      <c r="H1091" s="48">
        <v>204</v>
      </c>
      <c r="I1091" s="49"/>
      <c r="J1091" s="49"/>
      <c r="K1091" s="37">
        <f>K1092+K1096</f>
        <v>3976400</v>
      </c>
      <c r="L1091" s="37">
        <f>L1092+L1096</f>
        <v>3032818.05</v>
      </c>
      <c r="M1091" s="37">
        <f t="shared" si="131"/>
        <v>76.27</v>
      </c>
    </row>
    <row r="1092" spans="1:13" s="35" customFormat="1" ht="50.4" x14ac:dyDescent="0.3">
      <c r="A1092" s="27"/>
      <c r="B1092" s="28" t="s">
        <v>279</v>
      </c>
      <c r="C1092" s="44">
        <v>40</v>
      </c>
      <c r="D1092" s="45">
        <v>11</v>
      </c>
      <c r="E1092" s="45">
        <v>5</v>
      </c>
      <c r="F1092" s="46">
        <v>40</v>
      </c>
      <c r="G1092" s="47">
        <v>1</v>
      </c>
      <c r="H1092" s="48">
        <v>204</v>
      </c>
      <c r="I1092" s="49">
        <v>100</v>
      </c>
      <c r="J1092" s="49"/>
      <c r="K1092" s="37">
        <f>K1093</f>
        <v>3953400</v>
      </c>
      <c r="L1092" s="37">
        <f>L1093</f>
        <v>3021818.05</v>
      </c>
      <c r="M1092" s="37">
        <f t="shared" si="131"/>
        <v>76.44</v>
      </c>
    </row>
    <row r="1093" spans="1:13" s="35" customFormat="1" x14ac:dyDescent="0.3">
      <c r="A1093" s="27"/>
      <c r="B1093" s="28" t="s">
        <v>127</v>
      </c>
      <c r="C1093" s="44">
        <v>40</v>
      </c>
      <c r="D1093" s="45">
        <v>11</v>
      </c>
      <c r="E1093" s="45">
        <v>5</v>
      </c>
      <c r="F1093" s="46">
        <v>40</v>
      </c>
      <c r="G1093" s="47">
        <v>1</v>
      </c>
      <c r="H1093" s="48">
        <v>204</v>
      </c>
      <c r="I1093" s="49">
        <v>120</v>
      </c>
      <c r="J1093" s="49"/>
      <c r="K1093" s="37">
        <f>K1094+K1095</f>
        <v>3953400</v>
      </c>
      <c r="L1093" s="37">
        <f>L1094+L1095</f>
        <v>3021818.05</v>
      </c>
      <c r="M1093" s="37">
        <f t="shared" si="131"/>
        <v>76.44</v>
      </c>
    </row>
    <row r="1094" spans="1:13" s="35" customFormat="1" ht="33.6" x14ac:dyDescent="0.3">
      <c r="A1094" s="27"/>
      <c r="B1094" s="28" t="s">
        <v>128</v>
      </c>
      <c r="C1094" s="44">
        <v>40</v>
      </c>
      <c r="D1094" s="45">
        <v>11</v>
      </c>
      <c r="E1094" s="45">
        <v>5</v>
      </c>
      <c r="F1094" s="46">
        <v>40</v>
      </c>
      <c r="G1094" s="47">
        <v>1</v>
      </c>
      <c r="H1094" s="48">
        <v>204</v>
      </c>
      <c r="I1094" s="50">
        <v>121</v>
      </c>
      <c r="J1094" s="50"/>
      <c r="K1094" s="37">
        <v>3946900</v>
      </c>
      <c r="L1094" s="37">
        <v>3018818.05</v>
      </c>
      <c r="M1094" s="37">
        <f t="shared" si="131"/>
        <v>76.489999999999995</v>
      </c>
    </row>
    <row r="1095" spans="1:13" s="35" customFormat="1" ht="33.6" x14ac:dyDescent="0.3">
      <c r="A1095" s="27"/>
      <c r="B1095" s="28" t="s">
        <v>301</v>
      </c>
      <c r="C1095" s="44">
        <v>40</v>
      </c>
      <c r="D1095" s="45">
        <v>11</v>
      </c>
      <c r="E1095" s="45">
        <v>5</v>
      </c>
      <c r="F1095" s="46">
        <v>40</v>
      </c>
      <c r="G1095" s="47">
        <v>1</v>
      </c>
      <c r="H1095" s="48">
        <v>204</v>
      </c>
      <c r="I1095" s="50">
        <v>122</v>
      </c>
      <c r="J1095" s="50"/>
      <c r="K1095" s="37">
        <v>6500</v>
      </c>
      <c r="L1095" s="37">
        <v>3000</v>
      </c>
      <c r="M1095" s="37">
        <f t="shared" si="131"/>
        <v>46.15</v>
      </c>
    </row>
    <row r="1096" spans="1:13" s="35" customFormat="1" x14ac:dyDescent="0.3">
      <c r="A1096" s="27"/>
      <c r="B1096" s="28" t="s">
        <v>302</v>
      </c>
      <c r="C1096" s="44">
        <v>40</v>
      </c>
      <c r="D1096" s="45">
        <v>11</v>
      </c>
      <c r="E1096" s="45">
        <v>5</v>
      </c>
      <c r="F1096" s="46">
        <v>40</v>
      </c>
      <c r="G1096" s="47">
        <v>1</v>
      </c>
      <c r="H1096" s="48">
        <v>204</v>
      </c>
      <c r="I1096" s="49">
        <v>200</v>
      </c>
      <c r="J1096" s="49"/>
      <c r="K1096" s="37">
        <f>K1097</f>
        <v>23000</v>
      </c>
      <c r="L1096" s="37">
        <f>L1097</f>
        <v>11000</v>
      </c>
      <c r="M1096" s="37">
        <f t="shared" si="131"/>
        <v>47.83</v>
      </c>
    </row>
    <row r="1097" spans="1:13" s="35" customFormat="1" ht="33.6" x14ac:dyDescent="0.3">
      <c r="A1097" s="27"/>
      <c r="B1097" s="28" t="s">
        <v>303</v>
      </c>
      <c r="C1097" s="44">
        <v>40</v>
      </c>
      <c r="D1097" s="45">
        <v>11</v>
      </c>
      <c r="E1097" s="45">
        <v>5</v>
      </c>
      <c r="F1097" s="46">
        <v>40</v>
      </c>
      <c r="G1097" s="47">
        <v>1</v>
      </c>
      <c r="H1097" s="48">
        <v>204</v>
      </c>
      <c r="I1097" s="49">
        <v>240</v>
      </c>
      <c r="J1097" s="49"/>
      <c r="K1097" s="37">
        <f>K1098</f>
        <v>23000</v>
      </c>
      <c r="L1097" s="37">
        <f>L1098</f>
        <v>11000</v>
      </c>
      <c r="M1097" s="37">
        <f t="shared" si="131"/>
        <v>47.83</v>
      </c>
    </row>
    <row r="1098" spans="1:13" s="35" customFormat="1" ht="33.6" x14ac:dyDescent="0.3">
      <c r="A1098" s="27"/>
      <c r="B1098" s="28" t="s">
        <v>46</v>
      </c>
      <c r="C1098" s="44">
        <v>40</v>
      </c>
      <c r="D1098" s="45">
        <v>11</v>
      </c>
      <c r="E1098" s="45">
        <v>5</v>
      </c>
      <c r="F1098" s="46">
        <v>40</v>
      </c>
      <c r="G1098" s="47">
        <v>1</v>
      </c>
      <c r="H1098" s="48">
        <v>204</v>
      </c>
      <c r="I1098" s="50">
        <v>244</v>
      </c>
      <c r="J1098" s="50"/>
      <c r="K1098" s="37">
        <v>23000</v>
      </c>
      <c r="L1098" s="37">
        <v>11000</v>
      </c>
      <c r="M1098" s="37">
        <f t="shared" si="131"/>
        <v>47.83</v>
      </c>
    </row>
    <row r="1099" spans="1:13" s="35" customFormat="1" x14ac:dyDescent="0.3">
      <c r="A1099" s="27"/>
      <c r="B1099" s="36" t="s">
        <v>277</v>
      </c>
      <c r="C1099" s="44">
        <v>40</v>
      </c>
      <c r="D1099" s="45">
        <v>12</v>
      </c>
      <c r="E1099" s="45">
        <v>0</v>
      </c>
      <c r="F1099" s="46"/>
      <c r="G1099" s="47"/>
      <c r="H1099" s="48"/>
      <c r="I1099" s="49"/>
      <c r="J1099" s="49"/>
      <c r="K1099" s="37">
        <f>K1100+K1107</f>
        <v>25741600</v>
      </c>
      <c r="L1099" s="37">
        <f>L1100+L1107</f>
        <v>17910754.93</v>
      </c>
      <c r="M1099" s="37">
        <f t="shared" si="131"/>
        <v>69.58</v>
      </c>
    </row>
    <row r="1100" spans="1:13" s="35" customFormat="1" x14ac:dyDescent="0.3">
      <c r="A1100" s="27"/>
      <c r="B1100" s="36" t="s">
        <v>2</v>
      </c>
      <c r="C1100" s="44">
        <v>40</v>
      </c>
      <c r="D1100" s="45">
        <v>12</v>
      </c>
      <c r="E1100" s="45">
        <v>1</v>
      </c>
      <c r="F1100" s="46"/>
      <c r="G1100" s="47"/>
      <c r="H1100" s="48"/>
      <c r="I1100" s="49"/>
      <c r="J1100" s="49"/>
      <c r="K1100" s="37">
        <f t="shared" ref="K1100:L1105" si="133">K1101</f>
        <v>16664100</v>
      </c>
      <c r="L1100" s="37">
        <f t="shared" si="133"/>
        <v>13050523.93</v>
      </c>
      <c r="M1100" s="37">
        <f t="shared" si="131"/>
        <v>78.319999999999993</v>
      </c>
    </row>
    <row r="1101" spans="1:13" s="35" customFormat="1" ht="33.6" x14ac:dyDescent="0.3">
      <c r="A1101" s="27"/>
      <c r="B1101" s="38" t="s">
        <v>96</v>
      </c>
      <c r="C1101" s="44">
        <v>40</v>
      </c>
      <c r="D1101" s="45">
        <v>12</v>
      </c>
      <c r="E1101" s="45">
        <v>1</v>
      </c>
      <c r="F1101" s="46">
        <v>17</v>
      </c>
      <c r="G1101" s="47">
        <v>0</v>
      </c>
      <c r="H1101" s="48">
        <v>0</v>
      </c>
      <c r="I1101" s="49"/>
      <c r="J1101" s="49"/>
      <c r="K1101" s="37">
        <f t="shared" si="133"/>
        <v>16664100</v>
      </c>
      <c r="L1101" s="37">
        <f t="shared" si="133"/>
        <v>13050523.93</v>
      </c>
      <c r="M1101" s="37">
        <f t="shared" si="131"/>
        <v>78.319999999999993</v>
      </c>
    </row>
    <row r="1102" spans="1:13" s="35" customFormat="1" ht="67.2" x14ac:dyDescent="0.3">
      <c r="A1102" s="27"/>
      <c r="B1102" s="38" t="s">
        <v>210</v>
      </c>
      <c r="C1102" s="44">
        <v>40</v>
      </c>
      <c r="D1102" s="45">
        <v>12</v>
      </c>
      <c r="E1102" s="45">
        <v>1</v>
      </c>
      <c r="F1102" s="46">
        <v>17</v>
      </c>
      <c r="G1102" s="47">
        <v>2</v>
      </c>
      <c r="H1102" s="48">
        <v>0</v>
      </c>
      <c r="I1102" s="49"/>
      <c r="J1102" s="49"/>
      <c r="K1102" s="37">
        <f t="shared" si="133"/>
        <v>16664100</v>
      </c>
      <c r="L1102" s="37">
        <f t="shared" si="133"/>
        <v>13050523.93</v>
      </c>
      <c r="M1102" s="37">
        <f t="shared" si="131"/>
        <v>78.319999999999993</v>
      </c>
    </row>
    <row r="1103" spans="1:13" s="35" customFormat="1" ht="84" x14ac:dyDescent="0.3">
      <c r="A1103" s="27"/>
      <c r="B1103" s="38" t="s">
        <v>56</v>
      </c>
      <c r="C1103" s="44">
        <v>40</v>
      </c>
      <c r="D1103" s="45">
        <v>12</v>
      </c>
      <c r="E1103" s="45">
        <v>1</v>
      </c>
      <c r="F1103" s="46">
        <v>17</v>
      </c>
      <c r="G1103" s="47">
        <v>2</v>
      </c>
      <c r="H1103" s="48">
        <v>59</v>
      </c>
      <c r="I1103" s="49"/>
      <c r="J1103" s="49"/>
      <c r="K1103" s="37">
        <f t="shared" si="133"/>
        <v>16664100</v>
      </c>
      <c r="L1103" s="37">
        <f t="shared" si="133"/>
        <v>13050523.93</v>
      </c>
      <c r="M1103" s="37">
        <f t="shared" si="131"/>
        <v>78.319999999999993</v>
      </c>
    </row>
    <row r="1104" spans="1:13" s="35" customFormat="1" ht="33.6" x14ac:dyDescent="0.3">
      <c r="A1104" s="27"/>
      <c r="B1104" s="28" t="s">
        <v>287</v>
      </c>
      <c r="C1104" s="44">
        <v>40</v>
      </c>
      <c r="D1104" s="45">
        <v>12</v>
      </c>
      <c r="E1104" s="45">
        <v>1</v>
      </c>
      <c r="F1104" s="46">
        <v>17</v>
      </c>
      <c r="G1104" s="47">
        <v>2</v>
      </c>
      <c r="H1104" s="48">
        <v>59</v>
      </c>
      <c r="I1104" s="49">
        <v>600</v>
      </c>
      <c r="J1104" s="49"/>
      <c r="K1104" s="37">
        <f t="shared" si="133"/>
        <v>16664100</v>
      </c>
      <c r="L1104" s="37">
        <f t="shared" si="133"/>
        <v>13050523.93</v>
      </c>
      <c r="M1104" s="37">
        <f t="shared" si="131"/>
        <v>78.319999999999993</v>
      </c>
    </row>
    <row r="1105" spans="1:257" s="35" customFormat="1" x14ac:dyDescent="0.3">
      <c r="A1105" s="27"/>
      <c r="B1105" s="28" t="s">
        <v>98</v>
      </c>
      <c r="C1105" s="44">
        <v>40</v>
      </c>
      <c r="D1105" s="45">
        <v>12</v>
      </c>
      <c r="E1105" s="45">
        <v>1</v>
      </c>
      <c r="F1105" s="46">
        <v>17</v>
      </c>
      <c r="G1105" s="47">
        <v>2</v>
      </c>
      <c r="H1105" s="48">
        <v>59</v>
      </c>
      <c r="I1105" s="49">
        <v>620</v>
      </c>
      <c r="J1105" s="49"/>
      <c r="K1105" s="37">
        <f t="shared" si="133"/>
        <v>16664100</v>
      </c>
      <c r="L1105" s="37">
        <f t="shared" si="133"/>
        <v>13050523.93</v>
      </c>
      <c r="M1105" s="37">
        <f t="shared" si="131"/>
        <v>78.319999999999993</v>
      </c>
    </row>
    <row r="1106" spans="1:257" s="35" customFormat="1" ht="50.4" x14ac:dyDescent="0.3">
      <c r="A1106" s="27"/>
      <c r="B1106" s="28" t="s">
        <v>4</v>
      </c>
      <c r="C1106" s="44">
        <v>40</v>
      </c>
      <c r="D1106" s="45">
        <v>12</v>
      </c>
      <c r="E1106" s="45">
        <v>1</v>
      </c>
      <c r="F1106" s="46">
        <v>17</v>
      </c>
      <c r="G1106" s="47">
        <v>2</v>
      </c>
      <c r="H1106" s="48">
        <v>59</v>
      </c>
      <c r="I1106" s="50">
        <v>621</v>
      </c>
      <c r="J1106" s="50"/>
      <c r="K1106" s="37">
        <v>16664100</v>
      </c>
      <c r="L1106" s="37">
        <v>13050523.93</v>
      </c>
      <c r="M1106" s="37">
        <f t="shared" si="131"/>
        <v>78.319999999999993</v>
      </c>
    </row>
    <row r="1107" spans="1:257" s="35" customFormat="1" x14ac:dyDescent="0.3">
      <c r="A1107" s="27"/>
      <c r="B1107" s="36" t="s">
        <v>3</v>
      </c>
      <c r="C1107" s="44">
        <v>40</v>
      </c>
      <c r="D1107" s="45">
        <v>12</v>
      </c>
      <c r="E1107" s="45">
        <v>2</v>
      </c>
      <c r="F1107" s="46"/>
      <c r="G1107" s="47"/>
      <c r="H1107" s="48"/>
      <c r="I1107" s="49"/>
      <c r="J1107" s="49"/>
      <c r="K1107" s="37">
        <f t="shared" ref="K1107:L1112" si="134">K1108</f>
        <v>9077500</v>
      </c>
      <c r="L1107" s="37">
        <f t="shared" si="134"/>
        <v>4860231</v>
      </c>
      <c r="M1107" s="37">
        <f t="shared" si="131"/>
        <v>53.54</v>
      </c>
    </row>
    <row r="1108" spans="1:257" s="35" customFormat="1" ht="33.6" x14ac:dyDescent="0.3">
      <c r="A1108" s="27"/>
      <c r="B1108" s="38" t="s">
        <v>96</v>
      </c>
      <c r="C1108" s="44">
        <v>40</v>
      </c>
      <c r="D1108" s="45">
        <v>12</v>
      </c>
      <c r="E1108" s="45">
        <v>2</v>
      </c>
      <c r="F1108" s="46">
        <v>17</v>
      </c>
      <c r="G1108" s="47">
        <v>0</v>
      </c>
      <c r="H1108" s="48">
        <v>0</v>
      </c>
      <c r="I1108" s="49"/>
      <c r="J1108" s="49"/>
      <c r="K1108" s="37">
        <f t="shared" si="134"/>
        <v>9077500</v>
      </c>
      <c r="L1108" s="37">
        <f t="shared" si="134"/>
        <v>4860231</v>
      </c>
      <c r="M1108" s="37">
        <f t="shared" si="131"/>
        <v>53.54</v>
      </c>
    </row>
    <row r="1109" spans="1:257" s="35" customFormat="1" ht="67.2" x14ac:dyDescent="0.3">
      <c r="A1109" s="27"/>
      <c r="B1109" s="38" t="s">
        <v>210</v>
      </c>
      <c r="C1109" s="44">
        <v>40</v>
      </c>
      <c r="D1109" s="45">
        <v>12</v>
      </c>
      <c r="E1109" s="45">
        <v>2</v>
      </c>
      <c r="F1109" s="46">
        <v>17</v>
      </c>
      <c r="G1109" s="47">
        <v>2</v>
      </c>
      <c r="H1109" s="48">
        <v>0</v>
      </c>
      <c r="I1109" s="49"/>
      <c r="J1109" s="49"/>
      <c r="K1109" s="37">
        <f t="shared" si="134"/>
        <v>9077500</v>
      </c>
      <c r="L1109" s="37">
        <f t="shared" si="134"/>
        <v>4860231</v>
      </c>
      <c r="M1109" s="37">
        <f t="shared" si="131"/>
        <v>53.54</v>
      </c>
    </row>
    <row r="1110" spans="1:257" s="35" customFormat="1" ht="84" x14ac:dyDescent="0.3">
      <c r="A1110" s="27"/>
      <c r="B1110" s="38" t="s">
        <v>56</v>
      </c>
      <c r="C1110" s="44">
        <v>40</v>
      </c>
      <c r="D1110" s="45">
        <v>12</v>
      </c>
      <c r="E1110" s="45">
        <v>2</v>
      </c>
      <c r="F1110" s="46">
        <v>17</v>
      </c>
      <c r="G1110" s="47">
        <v>2</v>
      </c>
      <c r="H1110" s="48">
        <v>59</v>
      </c>
      <c r="I1110" s="49"/>
      <c r="J1110" s="49"/>
      <c r="K1110" s="37">
        <f t="shared" si="134"/>
        <v>9077500</v>
      </c>
      <c r="L1110" s="37">
        <f t="shared" si="134"/>
        <v>4860231</v>
      </c>
      <c r="M1110" s="37">
        <f t="shared" si="131"/>
        <v>53.54</v>
      </c>
    </row>
    <row r="1111" spans="1:257" s="35" customFormat="1" ht="33.6" x14ac:dyDescent="0.3">
      <c r="A1111" s="27"/>
      <c r="B1111" s="28" t="s">
        <v>287</v>
      </c>
      <c r="C1111" s="44">
        <v>40</v>
      </c>
      <c r="D1111" s="45">
        <v>12</v>
      </c>
      <c r="E1111" s="45">
        <v>2</v>
      </c>
      <c r="F1111" s="46">
        <v>17</v>
      </c>
      <c r="G1111" s="47">
        <v>2</v>
      </c>
      <c r="H1111" s="48">
        <v>59</v>
      </c>
      <c r="I1111" s="49">
        <v>600</v>
      </c>
      <c r="J1111" s="49"/>
      <c r="K1111" s="37">
        <f t="shared" si="134"/>
        <v>9077500</v>
      </c>
      <c r="L1111" s="37">
        <f t="shared" si="134"/>
        <v>4860231</v>
      </c>
      <c r="M1111" s="37">
        <f t="shared" si="131"/>
        <v>53.54</v>
      </c>
    </row>
    <row r="1112" spans="1:257" s="35" customFormat="1" x14ac:dyDescent="0.3">
      <c r="A1112" s="27"/>
      <c r="B1112" s="28" t="s">
        <v>98</v>
      </c>
      <c r="C1112" s="44">
        <v>40</v>
      </c>
      <c r="D1112" s="45">
        <v>12</v>
      </c>
      <c r="E1112" s="45">
        <v>2</v>
      </c>
      <c r="F1112" s="46">
        <v>17</v>
      </c>
      <c r="G1112" s="47">
        <v>2</v>
      </c>
      <c r="H1112" s="48">
        <v>59</v>
      </c>
      <c r="I1112" s="49">
        <v>620</v>
      </c>
      <c r="J1112" s="49"/>
      <c r="K1112" s="37">
        <f t="shared" si="134"/>
        <v>9077500</v>
      </c>
      <c r="L1112" s="37">
        <f t="shared" si="134"/>
        <v>4860231</v>
      </c>
      <c r="M1112" s="37">
        <f t="shared" si="131"/>
        <v>53.54</v>
      </c>
    </row>
    <row r="1113" spans="1:257" s="35" customFormat="1" ht="50.4" x14ac:dyDescent="0.3">
      <c r="A1113" s="27"/>
      <c r="B1113" s="28" t="s">
        <v>4</v>
      </c>
      <c r="C1113" s="44">
        <v>40</v>
      </c>
      <c r="D1113" s="45">
        <v>12</v>
      </c>
      <c r="E1113" s="45">
        <v>2</v>
      </c>
      <c r="F1113" s="46">
        <v>17</v>
      </c>
      <c r="G1113" s="47">
        <v>2</v>
      </c>
      <c r="H1113" s="48">
        <v>59</v>
      </c>
      <c r="I1113" s="50">
        <v>621</v>
      </c>
      <c r="J1113" s="50"/>
      <c r="K1113" s="37">
        <v>9077500</v>
      </c>
      <c r="L1113" s="37">
        <v>4860231</v>
      </c>
      <c r="M1113" s="37">
        <f t="shared" si="131"/>
        <v>53.54</v>
      </c>
    </row>
    <row r="1114" spans="1:257" s="35" customFormat="1" x14ac:dyDescent="0.3">
      <c r="A1114" s="27"/>
      <c r="B1114" s="72" t="s">
        <v>252</v>
      </c>
      <c r="C1114" s="77"/>
      <c r="D1114" s="78"/>
      <c r="E1114" s="78"/>
      <c r="F1114" s="78"/>
      <c r="G1114" s="78"/>
      <c r="H1114" s="78"/>
      <c r="I1114" s="79"/>
      <c r="J1114" s="73"/>
      <c r="K1114" s="74">
        <f>K8+K99</f>
        <v>3479731625.5900002</v>
      </c>
      <c r="L1114" s="74">
        <f>L8+L99</f>
        <v>2248998613.1799998</v>
      </c>
      <c r="M1114" s="74">
        <f t="shared" si="131"/>
        <v>64.63</v>
      </c>
    </row>
    <row r="1115" spans="1:257" s="2" customFormat="1" x14ac:dyDescent="0.3">
      <c r="A1115" s="3"/>
      <c r="B1115" s="3"/>
      <c r="C1115" s="4"/>
      <c r="D1115" s="4"/>
      <c r="E1115" s="4"/>
      <c r="F1115" s="5"/>
      <c r="G1115" s="6"/>
      <c r="H1115" s="7"/>
      <c r="I1115" s="4"/>
      <c r="J1115" s="4"/>
      <c r="K1115" s="3"/>
      <c r="L1115" s="8"/>
      <c r="M1115" s="8"/>
    </row>
    <row r="1116" spans="1:257" x14ac:dyDescent="0.3">
      <c r="A1116" s="1"/>
      <c r="N1116" s="2"/>
      <c r="O1116" s="2"/>
      <c r="P1116" s="2"/>
      <c r="Q1116" s="2"/>
      <c r="R1116" s="2"/>
      <c r="S1116" s="2"/>
      <c r="T1116" s="2"/>
      <c r="U1116" s="2"/>
      <c r="V1116" s="2"/>
      <c r="W1116" s="2"/>
      <c r="X1116" s="2"/>
      <c r="Y1116" s="2"/>
      <c r="Z1116" s="2"/>
      <c r="AA1116" s="2"/>
      <c r="AB1116" s="2"/>
      <c r="AC1116" s="2"/>
      <c r="AD1116" s="2"/>
      <c r="AE1116" s="2"/>
      <c r="AF1116" s="2"/>
      <c r="AG1116" s="2"/>
      <c r="AH1116" s="2"/>
      <c r="AI1116" s="2"/>
      <c r="AJ1116" s="2"/>
      <c r="AK1116" s="2"/>
      <c r="AL1116" s="2"/>
      <c r="AM1116" s="2"/>
      <c r="AN1116" s="2"/>
      <c r="AO1116" s="2"/>
      <c r="AP1116" s="2"/>
      <c r="AQ1116" s="2"/>
      <c r="AR1116" s="2"/>
      <c r="AS1116" s="2"/>
      <c r="AT1116" s="2"/>
      <c r="AU1116" s="2"/>
      <c r="AV1116" s="2"/>
      <c r="AW1116" s="2"/>
      <c r="AX1116" s="2"/>
      <c r="AY1116" s="2"/>
      <c r="AZ1116" s="2"/>
      <c r="BA1116" s="2"/>
      <c r="BB1116" s="2"/>
      <c r="BC1116" s="2"/>
      <c r="BD1116" s="2"/>
      <c r="BE1116" s="2"/>
      <c r="BF1116" s="2"/>
      <c r="BG1116" s="2"/>
      <c r="BH1116" s="2"/>
      <c r="BI1116" s="2"/>
      <c r="BJ1116" s="2"/>
      <c r="BK1116" s="2"/>
      <c r="BL1116" s="2"/>
      <c r="BM1116" s="2"/>
      <c r="BN1116" s="2"/>
      <c r="BO1116" s="2"/>
      <c r="BP1116" s="2"/>
      <c r="BQ1116" s="2"/>
      <c r="BR1116" s="2"/>
      <c r="BS1116" s="2"/>
      <c r="BT1116" s="2"/>
      <c r="BU1116" s="2"/>
      <c r="BV1116" s="2"/>
      <c r="BW1116" s="2"/>
      <c r="BX1116" s="2"/>
      <c r="BY1116" s="2"/>
      <c r="BZ1116" s="2"/>
      <c r="CA1116" s="2"/>
      <c r="CB1116" s="2"/>
      <c r="CC1116" s="2"/>
      <c r="CD1116" s="2"/>
      <c r="CE1116" s="2"/>
      <c r="CF1116" s="2"/>
      <c r="CG1116" s="2"/>
      <c r="CH1116" s="2"/>
      <c r="CI1116" s="2"/>
      <c r="CJ1116" s="2"/>
      <c r="CK1116" s="2"/>
      <c r="CL1116" s="2"/>
      <c r="CM1116" s="2"/>
      <c r="CN1116" s="2"/>
      <c r="CO1116" s="2"/>
      <c r="CP1116" s="2"/>
      <c r="CQ1116" s="2"/>
      <c r="CR1116" s="2"/>
      <c r="CS1116" s="2"/>
      <c r="CT1116" s="2"/>
      <c r="CU1116" s="2"/>
      <c r="CV1116" s="2"/>
      <c r="CW1116" s="2"/>
      <c r="CX1116" s="2"/>
      <c r="CY1116" s="2"/>
      <c r="CZ1116" s="2"/>
      <c r="DA1116" s="2"/>
      <c r="DB1116" s="2"/>
      <c r="DC1116" s="2"/>
      <c r="DD1116" s="2"/>
      <c r="DE1116" s="2"/>
      <c r="DF1116" s="2"/>
      <c r="DG1116" s="2"/>
      <c r="DH1116" s="2"/>
      <c r="DI1116" s="2"/>
      <c r="DJ1116" s="2"/>
      <c r="DK1116" s="2"/>
      <c r="DL1116" s="2"/>
      <c r="DM1116" s="2"/>
      <c r="DN1116" s="2"/>
      <c r="DO1116" s="2"/>
      <c r="DP1116" s="2"/>
      <c r="DQ1116" s="2"/>
      <c r="DR1116" s="2"/>
      <c r="DS1116" s="2"/>
      <c r="DT1116" s="2"/>
      <c r="DU1116" s="2"/>
      <c r="DV1116" s="2"/>
      <c r="DW1116" s="2"/>
      <c r="DX1116" s="2"/>
      <c r="DY1116" s="2"/>
      <c r="DZ1116" s="2"/>
      <c r="EA1116" s="2"/>
      <c r="EB1116" s="2"/>
      <c r="EC1116" s="2"/>
      <c r="ED1116" s="2"/>
      <c r="EE1116" s="2"/>
      <c r="EF1116" s="2"/>
      <c r="EG1116" s="2"/>
      <c r="EH1116" s="2"/>
      <c r="EI1116" s="2"/>
      <c r="EJ1116" s="2"/>
      <c r="EK1116" s="2"/>
      <c r="EL1116" s="2"/>
      <c r="EM1116" s="2"/>
      <c r="EN1116" s="2"/>
      <c r="EO1116" s="2"/>
      <c r="EP1116" s="2"/>
      <c r="EQ1116" s="2"/>
      <c r="ER1116" s="2"/>
      <c r="ES1116" s="2"/>
      <c r="ET1116" s="2"/>
      <c r="EU1116" s="2"/>
      <c r="EV1116" s="2"/>
      <c r="EW1116" s="2"/>
      <c r="EX1116" s="2"/>
      <c r="EY1116" s="2"/>
      <c r="EZ1116" s="2"/>
      <c r="FA1116" s="2"/>
      <c r="FB1116" s="2"/>
      <c r="FC1116" s="2"/>
      <c r="FD1116" s="2"/>
      <c r="FE1116" s="2"/>
      <c r="FF1116" s="2"/>
      <c r="FG1116" s="2"/>
      <c r="FH1116" s="2"/>
      <c r="FI1116" s="2"/>
      <c r="FJ1116" s="2"/>
      <c r="FK1116" s="2"/>
      <c r="FL1116" s="2"/>
      <c r="FM1116" s="2"/>
      <c r="FN1116" s="2"/>
      <c r="FO1116" s="2"/>
      <c r="FP1116" s="2"/>
      <c r="FQ1116" s="2"/>
      <c r="FR1116" s="2"/>
      <c r="FS1116" s="2"/>
      <c r="FT1116" s="2"/>
      <c r="FU1116" s="2"/>
      <c r="FV1116" s="2"/>
      <c r="FW1116" s="2"/>
      <c r="FX1116" s="2"/>
      <c r="FY1116" s="2"/>
      <c r="FZ1116" s="2"/>
      <c r="GA1116" s="2"/>
      <c r="GB1116" s="2"/>
      <c r="GC1116" s="2"/>
      <c r="GD1116" s="2"/>
      <c r="GE1116" s="2"/>
      <c r="GF1116" s="2"/>
      <c r="GG1116" s="2"/>
      <c r="GH1116" s="2"/>
      <c r="GI1116" s="2"/>
      <c r="GJ1116" s="2"/>
      <c r="GK1116" s="2"/>
      <c r="GL1116" s="2"/>
      <c r="GM1116" s="2"/>
      <c r="GN1116" s="2"/>
      <c r="GO1116" s="2"/>
      <c r="GP1116" s="2"/>
      <c r="GQ1116" s="2"/>
      <c r="GR1116" s="2"/>
      <c r="GS1116" s="2"/>
      <c r="GT1116" s="2"/>
      <c r="GU1116" s="2"/>
      <c r="GV1116" s="2"/>
      <c r="GW1116" s="2"/>
      <c r="GX1116" s="2"/>
      <c r="GY1116" s="2"/>
      <c r="GZ1116" s="2"/>
      <c r="HA1116" s="2"/>
      <c r="HB1116" s="2"/>
      <c r="HC1116" s="2"/>
      <c r="HD1116" s="2"/>
      <c r="HE1116" s="2"/>
      <c r="HF1116" s="2"/>
      <c r="HG1116" s="2"/>
      <c r="HH1116" s="2"/>
      <c r="HI1116" s="2"/>
      <c r="HJ1116" s="2"/>
      <c r="HK1116" s="2"/>
      <c r="HL1116" s="2"/>
      <c r="HM1116" s="2"/>
      <c r="HN1116" s="2"/>
      <c r="HO1116" s="2"/>
      <c r="HP1116" s="2"/>
      <c r="HQ1116" s="2"/>
      <c r="HR1116" s="2"/>
      <c r="HS1116" s="2"/>
      <c r="HT1116" s="2"/>
      <c r="HU1116" s="2"/>
      <c r="HV1116" s="2"/>
      <c r="HW1116" s="2"/>
      <c r="HX1116" s="2"/>
      <c r="HY1116" s="2"/>
      <c r="HZ1116" s="2"/>
      <c r="IA1116" s="2"/>
      <c r="IB1116" s="2"/>
      <c r="IC1116" s="2"/>
      <c r="ID1116" s="2"/>
      <c r="IE1116" s="2"/>
      <c r="IF1116" s="2"/>
      <c r="IG1116" s="2"/>
      <c r="IH1116" s="2"/>
      <c r="II1116" s="2"/>
      <c r="IJ1116" s="2"/>
      <c r="IK1116" s="2"/>
      <c r="IL1116" s="2"/>
      <c r="IM1116" s="2"/>
      <c r="IN1116" s="2"/>
      <c r="IO1116" s="2"/>
      <c r="IP1116" s="2"/>
      <c r="IQ1116" s="2"/>
      <c r="IR1116" s="2"/>
      <c r="IS1116" s="2"/>
      <c r="IT1116" s="2"/>
      <c r="IU1116" s="2"/>
      <c r="IV1116" s="2"/>
      <c r="IW1116" s="2"/>
    </row>
    <row r="1117" spans="1:257" x14ac:dyDescent="0.3">
      <c r="A1117" s="1"/>
      <c r="N1117" s="2"/>
      <c r="O1117" s="2"/>
      <c r="P1117" s="2"/>
      <c r="Q1117" s="2"/>
      <c r="R1117" s="2"/>
      <c r="S1117" s="2"/>
      <c r="T1117" s="2"/>
      <c r="U1117" s="2"/>
      <c r="V1117" s="2"/>
      <c r="W1117" s="2"/>
      <c r="X1117" s="2"/>
      <c r="Y1117" s="2"/>
      <c r="Z1117" s="2"/>
      <c r="AA1117" s="2"/>
      <c r="AB1117" s="2"/>
      <c r="AC1117" s="2"/>
      <c r="AD1117" s="2"/>
      <c r="AE1117" s="2"/>
      <c r="AF1117" s="2"/>
      <c r="AG1117" s="2"/>
      <c r="AH1117" s="2"/>
      <c r="AI1117" s="2"/>
      <c r="AJ1117" s="2"/>
      <c r="AK1117" s="2"/>
      <c r="AL1117" s="2"/>
      <c r="AM1117" s="2"/>
      <c r="AN1117" s="2"/>
      <c r="AO1117" s="2"/>
      <c r="AP1117" s="2"/>
      <c r="AQ1117" s="2"/>
      <c r="AR1117" s="2"/>
      <c r="AS1117" s="2"/>
      <c r="AT1117" s="2"/>
      <c r="AU1117" s="2"/>
      <c r="AV1117" s="2"/>
      <c r="AW1117" s="2"/>
      <c r="AX1117" s="2"/>
      <c r="AY1117" s="2"/>
      <c r="AZ1117" s="2"/>
      <c r="BA1117" s="2"/>
      <c r="BB1117" s="2"/>
      <c r="BC1117" s="2"/>
      <c r="BD1117" s="2"/>
      <c r="BE1117" s="2"/>
      <c r="BF1117" s="2"/>
      <c r="BG1117" s="2"/>
      <c r="BH1117" s="2"/>
      <c r="BI1117" s="2"/>
      <c r="BJ1117" s="2"/>
      <c r="BK1117" s="2"/>
      <c r="BL1117" s="2"/>
      <c r="BM1117" s="2"/>
      <c r="BN1117" s="2"/>
      <c r="BO1117" s="2"/>
      <c r="BP1117" s="2"/>
      <c r="BQ1117" s="2"/>
      <c r="BR1117" s="2"/>
      <c r="BS1117" s="2"/>
      <c r="BT1117" s="2"/>
      <c r="BU1117" s="2"/>
      <c r="BV1117" s="2"/>
      <c r="BW1117" s="2"/>
      <c r="BX1117" s="2"/>
      <c r="BY1117" s="2"/>
      <c r="BZ1117" s="2"/>
      <c r="CA1117" s="2"/>
      <c r="CB1117" s="2"/>
      <c r="CC1117" s="2"/>
      <c r="CD1117" s="2"/>
      <c r="CE1117" s="2"/>
      <c r="CF1117" s="2"/>
      <c r="CG1117" s="2"/>
      <c r="CH1117" s="2"/>
      <c r="CI1117" s="2"/>
      <c r="CJ1117" s="2"/>
      <c r="CK1117" s="2"/>
      <c r="CL1117" s="2"/>
      <c r="CM1117" s="2"/>
      <c r="CN1117" s="2"/>
      <c r="CO1117" s="2"/>
      <c r="CP1117" s="2"/>
      <c r="CQ1117" s="2"/>
      <c r="CR1117" s="2"/>
      <c r="CS1117" s="2"/>
      <c r="CT1117" s="2"/>
      <c r="CU1117" s="2"/>
      <c r="CV1117" s="2"/>
      <c r="CW1117" s="2"/>
      <c r="CX1117" s="2"/>
      <c r="CY1117" s="2"/>
      <c r="CZ1117" s="2"/>
      <c r="DA1117" s="2"/>
      <c r="DB1117" s="2"/>
      <c r="DC1117" s="2"/>
      <c r="DD1117" s="2"/>
      <c r="DE1117" s="2"/>
      <c r="DF1117" s="2"/>
      <c r="DG1117" s="2"/>
      <c r="DH1117" s="2"/>
      <c r="DI1117" s="2"/>
      <c r="DJ1117" s="2"/>
      <c r="DK1117" s="2"/>
      <c r="DL1117" s="2"/>
      <c r="DM1117" s="2"/>
      <c r="DN1117" s="2"/>
      <c r="DO1117" s="2"/>
      <c r="DP1117" s="2"/>
      <c r="DQ1117" s="2"/>
      <c r="DR1117" s="2"/>
      <c r="DS1117" s="2"/>
      <c r="DT1117" s="2"/>
      <c r="DU1117" s="2"/>
      <c r="DV1117" s="2"/>
      <c r="DW1117" s="2"/>
      <c r="DX1117" s="2"/>
      <c r="DY1117" s="2"/>
      <c r="DZ1117" s="2"/>
      <c r="EA1117" s="2"/>
      <c r="EB1117" s="2"/>
      <c r="EC1117" s="2"/>
      <c r="ED1117" s="2"/>
      <c r="EE1117" s="2"/>
      <c r="EF1117" s="2"/>
      <c r="EG1117" s="2"/>
      <c r="EH1117" s="2"/>
      <c r="EI1117" s="2"/>
      <c r="EJ1117" s="2"/>
      <c r="EK1117" s="2"/>
      <c r="EL1117" s="2"/>
      <c r="EM1117" s="2"/>
      <c r="EN1117" s="2"/>
      <c r="EO1117" s="2"/>
      <c r="EP1117" s="2"/>
      <c r="EQ1117" s="2"/>
      <c r="ER1117" s="2"/>
      <c r="ES1117" s="2"/>
      <c r="ET1117" s="2"/>
      <c r="EU1117" s="2"/>
      <c r="EV1117" s="2"/>
      <c r="EW1117" s="2"/>
      <c r="EX1117" s="2"/>
      <c r="EY1117" s="2"/>
      <c r="EZ1117" s="2"/>
      <c r="FA1117" s="2"/>
      <c r="FB1117" s="2"/>
      <c r="FC1117" s="2"/>
      <c r="FD1117" s="2"/>
      <c r="FE1117" s="2"/>
      <c r="FF1117" s="2"/>
      <c r="FG1117" s="2"/>
      <c r="FH1117" s="2"/>
      <c r="FI1117" s="2"/>
      <c r="FJ1117" s="2"/>
      <c r="FK1117" s="2"/>
      <c r="FL1117" s="2"/>
      <c r="FM1117" s="2"/>
      <c r="FN1117" s="2"/>
      <c r="FO1117" s="2"/>
      <c r="FP1117" s="2"/>
      <c r="FQ1117" s="2"/>
      <c r="FR1117" s="2"/>
      <c r="FS1117" s="2"/>
      <c r="FT1117" s="2"/>
      <c r="FU1117" s="2"/>
      <c r="FV1117" s="2"/>
      <c r="FW1117" s="2"/>
      <c r="FX1117" s="2"/>
      <c r="FY1117" s="2"/>
      <c r="FZ1117" s="2"/>
      <c r="GA1117" s="2"/>
      <c r="GB1117" s="2"/>
      <c r="GC1117" s="2"/>
      <c r="GD1117" s="2"/>
      <c r="GE1117" s="2"/>
      <c r="GF1117" s="2"/>
      <c r="GG1117" s="2"/>
      <c r="GH1117" s="2"/>
      <c r="GI1117" s="2"/>
      <c r="GJ1117" s="2"/>
      <c r="GK1117" s="2"/>
      <c r="GL1117" s="2"/>
      <c r="GM1117" s="2"/>
      <c r="GN1117" s="2"/>
      <c r="GO1117" s="2"/>
      <c r="GP1117" s="2"/>
      <c r="GQ1117" s="2"/>
      <c r="GR1117" s="2"/>
      <c r="GS1117" s="2"/>
      <c r="GT1117" s="2"/>
      <c r="GU1117" s="2"/>
      <c r="GV1117" s="2"/>
      <c r="GW1117" s="2"/>
      <c r="GX1117" s="2"/>
      <c r="GY1117" s="2"/>
      <c r="GZ1117" s="2"/>
      <c r="HA1117" s="2"/>
      <c r="HB1117" s="2"/>
      <c r="HC1117" s="2"/>
      <c r="HD1117" s="2"/>
      <c r="HE1117" s="2"/>
      <c r="HF1117" s="2"/>
      <c r="HG1117" s="2"/>
      <c r="HH1117" s="2"/>
      <c r="HI1117" s="2"/>
      <c r="HJ1117" s="2"/>
      <c r="HK1117" s="2"/>
      <c r="HL1117" s="2"/>
      <c r="HM1117" s="2"/>
      <c r="HN1117" s="2"/>
      <c r="HO1117" s="2"/>
      <c r="HP1117" s="2"/>
      <c r="HQ1117" s="2"/>
      <c r="HR1117" s="2"/>
      <c r="HS1117" s="2"/>
      <c r="HT1117" s="2"/>
      <c r="HU1117" s="2"/>
      <c r="HV1117" s="2"/>
      <c r="HW1117" s="2"/>
      <c r="HX1117" s="2"/>
      <c r="HY1117" s="2"/>
      <c r="HZ1117" s="2"/>
      <c r="IA1117" s="2"/>
      <c r="IB1117" s="2"/>
      <c r="IC1117" s="2"/>
      <c r="ID1117" s="2"/>
      <c r="IE1117" s="2"/>
      <c r="IF1117" s="2"/>
      <c r="IG1117" s="2"/>
      <c r="IH1117" s="2"/>
      <c r="II1117" s="2"/>
      <c r="IJ1117" s="2"/>
      <c r="IK1117" s="2"/>
      <c r="IL1117" s="2"/>
      <c r="IM1117" s="2"/>
      <c r="IN1117" s="2"/>
      <c r="IO1117" s="2"/>
      <c r="IP1117" s="2"/>
      <c r="IQ1117" s="2"/>
      <c r="IR1117" s="2"/>
      <c r="IS1117" s="2"/>
      <c r="IT1117" s="2"/>
      <c r="IU1117" s="2"/>
      <c r="IV1117" s="2"/>
      <c r="IW1117" s="2"/>
    </row>
    <row r="1118" spans="1:257" x14ac:dyDescent="0.3">
      <c r="A1118" s="1"/>
      <c r="N1118" s="2"/>
      <c r="O1118" s="2"/>
      <c r="P1118" s="2"/>
      <c r="Q1118" s="2"/>
      <c r="R1118" s="2"/>
      <c r="S1118" s="2"/>
      <c r="T1118" s="2"/>
      <c r="U1118" s="2"/>
      <c r="V1118" s="2"/>
      <c r="W1118" s="2"/>
      <c r="X1118" s="2"/>
      <c r="Y1118" s="2"/>
      <c r="Z1118" s="2"/>
      <c r="AA1118" s="2"/>
      <c r="AB1118" s="2"/>
      <c r="AC1118" s="2"/>
      <c r="AD1118" s="2"/>
      <c r="AE1118" s="2"/>
      <c r="AF1118" s="2"/>
      <c r="AG1118" s="2"/>
      <c r="AH1118" s="2"/>
      <c r="AI1118" s="2"/>
      <c r="AJ1118" s="2"/>
      <c r="AK1118" s="2"/>
      <c r="AL1118" s="2"/>
      <c r="AM1118" s="2"/>
      <c r="AN1118" s="2"/>
      <c r="AO1118" s="2"/>
      <c r="AP1118" s="2"/>
      <c r="AQ1118" s="2"/>
      <c r="AR1118" s="2"/>
      <c r="AS1118" s="2"/>
      <c r="AT1118" s="2"/>
      <c r="AU1118" s="2"/>
      <c r="AV1118" s="2"/>
      <c r="AW1118" s="2"/>
      <c r="AX1118" s="2"/>
      <c r="AY1118" s="2"/>
      <c r="AZ1118" s="2"/>
      <c r="BA1118" s="2"/>
      <c r="BB1118" s="2"/>
      <c r="BC1118" s="2"/>
      <c r="BD1118" s="2"/>
      <c r="BE1118" s="2"/>
      <c r="BF1118" s="2"/>
      <c r="BG1118" s="2"/>
      <c r="BH1118" s="2"/>
      <c r="BI1118" s="2"/>
      <c r="BJ1118" s="2"/>
      <c r="BK1118" s="2"/>
      <c r="BL1118" s="2"/>
      <c r="BM1118" s="2"/>
      <c r="BN1118" s="2"/>
      <c r="BO1118" s="2"/>
      <c r="BP1118" s="2"/>
      <c r="BQ1118" s="2"/>
      <c r="BR1118" s="2"/>
      <c r="BS1118" s="2"/>
      <c r="BT1118" s="2"/>
      <c r="BU1118" s="2"/>
      <c r="BV1118" s="2"/>
      <c r="BW1118" s="2"/>
      <c r="BX1118" s="2"/>
      <c r="BY1118" s="2"/>
      <c r="BZ1118" s="2"/>
      <c r="CA1118" s="2"/>
      <c r="CB1118" s="2"/>
      <c r="CC1118" s="2"/>
      <c r="CD1118" s="2"/>
      <c r="CE1118" s="2"/>
      <c r="CF1118" s="2"/>
      <c r="CG1118" s="2"/>
      <c r="CH1118" s="2"/>
      <c r="CI1118" s="2"/>
      <c r="CJ1118" s="2"/>
      <c r="CK1118" s="2"/>
      <c r="CL1118" s="2"/>
      <c r="CM1118" s="2"/>
      <c r="CN1118" s="2"/>
      <c r="CO1118" s="2"/>
      <c r="CP1118" s="2"/>
      <c r="CQ1118" s="2"/>
      <c r="CR1118" s="2"/>
      <c r="CS1118" s="2"/>
      <c r="CT1118" s="2"/>
      <c r="CU1118" s="2"/>
      <c r="CV1118" s="2"/>
      <c r="CW1118" s="2"/>
      <c r="CX1118" s="2"/>
      <c r="CY1118" s="2"/>
      <c r="CZ1118" s="2"/>
      <c r="DA1118" s="2"/>
      <c r="DB1118" s="2"/>
      <c r="DC1118" s="2"/>
      <c r="DD1118" s="2"/>
      <c r="DE1118" s="2"/>
      <c r="DF1118" s="2"/>
      <c r="DG1118" s="2"/>
      <c r="DH1118" s="2"/>
      <c r="DI1118" s="2"/>
      <c r="DJ1118" s="2"/>
      <c r="DK1118" s="2"/>
      <c r="DL1118" s="2"/>
      <c r="DM1118" s="2"/>
      <c r="DN1118" s="2"/>
      <c r="DO1118" s="2"/>
      <c r="DP1118" s="2"/>
      <c r="DQ1118" s="2"/>
      <c r="DR1118" s="2"/>
      <c r="DS1118" s="2"/>
      <c r="DT1118" s="2"/>
      <c r="DU1118" s="2"/>
      <c r="DV1118" s="2"/>
      <c r="DW1118" s="2"/>
      <c r="DX1118" s="2"/>
      <c r="DY1118" s="2"/>
      <c r="DZ1118" s="2"/>
      <c r="EA1118" s="2"/>
      <c r="EB1118" s="2"/>
      <c r="EC1118" s="2"/>
      <c r="ED1118" s="2"/>
      <c r="EE1118" s="2"/>
      <c r="EF1118" s="2"/>
      <c r="EG1118" s="2"/>
      <c r="EH1118" s="2"/>
      <c r="EI1118" s="2"/>
      <c r="EJ1118" s="2"/>
      <c r="EK1118" s="2"/>
      <c r="EL1118" s="2"/>
      <c r="EM1118" s="2"/>
      <c r="EN1118" s="2"/>
      <c r="EO1118" s="2"/>
      <c r="EP1118" s="2"/>
      <c r="EQ1118" s="2"/>
      <c r="ER1118" s="2"/>
      <c r="ES1118" s="2"/>
      <c r="ET1118" s="2"/>
      <c r="EU1118" s="2"/>
      <c r="EV1118" s="2"/>
      <c r="EW1118" s="2"/>
      <c r="EX1118" s="2"/>
      <c r="EY1118" s="2"/>
      <c r="EZ1118" s="2"/>
      <c r="FA1118" s="2"/>
      <c r="FB1118" s="2"/>
      <c r="FC1118" s="2"/>
      <c r="FD1118" s="2"/>
      <c r="FE1118" s="2"/>
      <c r="FF1118" s="2"/>
      <c r="FG1118" s="2"/>
      <c r="FH1118" s="2"/>
      <c r="FI1118" s="2"/>
      <c r="FJ1118" s="2"/>
      <c r="FK1118" s="2"/>
      <c r="FL1118" s="2"/>
      <c r="FM1118" s="2"/>
      <c r="FN1118" s="2"/>
      <c r="FO1118" s="2"/>
      <c r="FP1118" s="2"/>
      <c r="FQ1118" s="2"/>
      <c r="FR1118" s="2"/>
      <c r="FS1118" s="2"/>
      <c r="FT1118" s="2"/>
      <c r="FU1118" s="2"/>
      <c r="FV1118" s="2"/>
      <c r="FW1118" s="2"/>
      <c r="FX1118" s="2"/>
      <c r="FY1118" s="2"/>
      <c r="FZ1118" s="2"/>
      <c r="GA1118" s="2"/>
      <c r="GB1118" s="2"/>
      <c r="GC1118" s="2"/>
      <c r="GD1118" s="2"/>
      <c r="GE1118" s="2"/>
      <c r="GF1118" s="2"/>
      <c r="GG1118" s="2"/>
      <c r="GH1118" s="2"/>
      <c r="GI1118" s="2"/>
      <c r="GJ1118" s="2"/>
      <c r="GK1118" s="2"/>
      <c r="GL1118" s="2"/>
      <c r="GM1118" s="2"/>
      <c r="GN1118" s="2"/>
      <c r="GO1118" s="2"/>
      <c r="GP1118" s="2"/>
      <c r="GQ1118" s="2"/>
      <c r="GR1118" s="2"/>
      <c r="GS1118" s="2"/>
      <c r="GT1118" s="2"/>
      <c r="GU1118" s="2"/>
      <c r="GV1118" s="2"/>
      <c r="GW1118" s="2"/>
      <c r="GX1118" s="2"/>
      <c r="GY1118" s="2"/>
      <c r="GZ1118" s="2"/>
      <c r="HA1118" s="2"/>
      <c r="HB1118" s="2"/>
      <c r="HC1118" s="2"/>
      <c r="HD1118" s="2"/>
      <c r="HE1118" s="2"/>
      <c r="HF1118" s="2"/>
      <c r="HG1118" s="2"/>
      <c r="HH1118" s="2"/>
      <c r="HI1118" s="2"/>
      <c r="HJ1118" s="2"/>
      <c r="HK1118" s="2"/>
      <c r="HL1118" s="2"/>
      <c r="HM1118" s="2"/>
      <c r="HN1118" s="2"/>
      <c r="HO1118" s="2"/>
      <c r="HP1118" s="2"/>
      <c r="HQ1118" s="2"/>
      <c r="HR1118" s="2"/>
      <c r="HS1118" s="2"/>
      <c r="HT1118" s="2"/>
      <c r="HU1118" s="2"/>
      <c r="HV1118" s="2"/>
      <c r="HW1118" s="2"/>
      <c r="HX1118" s="2"/>
      <c r="HY1118" s="2"/>
      <c r="HZ1118" s="2"/>
      <c r="IA1118" s="2"/>
      <c r="IB1118" s="2"/>
      <c r="IC1118" s="2"/>
      <c r="ID1118" s="2"/>
      <c r="IE1118" s="2"/>
      <c r="IF1118" s="2"/>
      <c r="IG1118" s="2"/>
      <c r="IH1118" s="2"/>
      <c r="II1118" s="2"/>
      <c r="IJ1118" s="2"/>
      <c r="IK1118" s="2"/>
      <c r="IL1118" s="2"/>
      <c r="IM1118" s="2"/>
      <c r="IN1118" s="2"/>
      <c r="IO1118" s="2"/>
      <c r="IP1118" s="2"/>
      <c r="IQ1118" s="2"/>
      <c r="IR1118" s="2"/>
      <c r="IS1118" s="2"/>
      <c r="IT1118" s="2"/>
      <c r="IU1118" s="2"/>
      <c r="IV1118" s="2"/>
      <c r="IW1118" s="2"/>
    </row>
    <row r="1119" spans="1:257" x14ac:dyDescent="0.3">
      <c r="A1119" s="1"/>
      <c r="N1119" s="2"/>
      <c r="O1119" s="2"/>
      <c r="P1119" s="2"/>
      <c r="Q1119" s="2"/>
      <c r="R1119" s="2"/>
      <c r="S1119" s="2"/>
      <c r="T1119" s="2"/>
      <c r="U1119" s="2"/>
      <c r="V1119" s="2"/>
      <c r="W1119" s="2"/>
      <c r="X1119" s="2"/>
      <c r="Y1119" s="2"/>
      <c r="Z1119" s="2"/>
      <c r="AA1119" s="2"/>
      <c r="AB1119" s="2"/>
      <c r="AC1119" s="2"/>
      <c r="AD1119" s="2"/>
      <c r="AE1119" s="2"/>
      <c r="AF1119" s="2"/>
      <c r="AG1119" s="2"/>
      <c r="AH1119" s="2"/>
      <c r="AI1119" s="2"/>
      <c r="AJ1119" s="2"/>
      <c r="AK1119" s="2"/>
      <c r="AL1119" s="2"/>
      <c r="AM1119" s="2"/>
      <c r="AN1119" s="2"/>
      <c r="AO1119" s="2"/>
      <c r="AP1119" s="2"/>
      <c r="AQ1119" s="2"/>
      <c r="AR1119" s="2"/>
      <c r="AS1119" s="2"/>
      <c r="AT1119" s="2"/>
      <c r="AU1119" s="2"/>
      <c r="AV1119" s="2"/>
      <c r="AW1119" s="2"/>
      <c r="AX1119" s="2"/>
      <c r="AY1119" s="2"/>
      <c r="AZ1119" s="2"/>
      <c r="BA1119" s="2"/>
      <c r="BB1119" s="2"/>
      <c r="BC1119" s="2"/>
      <c r="BD1119" s="2"/>
      <c r="BE1119" s="2"/>
      <c r="BF1119" s="2"/>
      <c r="BG1119" s="2"/>
      <c r="BH1119" s="2"/>
      <c r="BI1119" s="2"/>
      <c r="BJ1119" s="2"/>
      <c r="BK1119" s="2"/>
      <c r="BL1119" s="2"/>
      <c r="BM1119" s="2"/>
      <c r="BN1119" s="2"/>
      <c r="BO1119" s="2"/>
      <c r="BP1119" s="2"/>
      <c r="BQ1119" s="2"/>
      <c r="BR1119" s="2"/>
      <c r="BS1119" s="2"/>
      <c r="BT1119" s="2"/>
      <c r="BU1119" s="2"/>
      <c r="BV1119" s="2"/>
      <c r="BW1119" s="2"/>
      <c r="BX1119" s="2"/>
      <c r="BY1119" s="2"/>
      <c r="BZ1119" s="2"/>
      <c r="CA1119" s="2"/>
      <c r="CB1119" s="2"/>
      <c r="CC1119" s="2"/>
      <c r="CD1119" s="2"/>
      <c r="CE1119" s="2"/>
      <c r="CF1119" s="2"/>
      <c r="CG1119" s="2"/>
      <c r="CH1119" s="2"/>
      <c r="CI1119" s="2"/>
      <c r="CJ1119" s="2"/>
      <c r="CK1119" s="2"/>
      <c r="CL1119" s="2"/>
      <c r="CM1119" s="2"/>
      <c r="CN1119" s="2"/>
      <c r="CO1119" s="2"/>
      <c r="CP1119" s="2"/>
      <c r="CQ1119" s="2"/>
      <c r="CR1119" s="2"/>
      <c r="CS1119" s="2"/>
      <c r="CT1119" s="2"/>
      <c r="CU1119" s="2"/>
      <c r="CV1119" s="2"/>
      <c r="CW1119" s="2"/>
      <c r="CX1119" s="2"/>
      <c r="CY1119" s="2"/>
      <c r="CZ1119" s="2"/>
      <c r="DA1119" s="2"/>
      <c r="DB1119" s="2"/>
      <c r="DC1119" s="2"/>
      <c r="DD1119" s="2"/>
      <c r="DE1119" s="2"/>
      <c r="DF1119" s="2"/>
      <c r="DG1119" s="2"/>
      <c r="DH1119" s="2"/>
      <c r="DI1119" s="2"/>
      <c r="DJ1119" s="2"/>
      <c r="DK1119" s="2"/>
      <c r="DL1119" s="2"/>
      <c r="DM1119" s="2"/>
      <c r="DN1119" s="2"/>
      <c r="DO1119" s="2"/>
      <c r="DP1119" s="2"/>
      <c r="DQ1119" s="2"/>
      <c r="DR1119" s="2"/>
      <c r="DS1119" s="2"/>
      <c r="DT1119" s="2"/>
      <c r="DU1119" s="2"/>
      <c r="DV1119" s="2"/>
      <c r="DW1119" s="2"/>
      <c r="DX1119" s="2"/>
      <c r="DY1119" s="2"/>
      <c r="DZ1119" s="2"/>
      <c r="EA1119" s="2"/>
      <c r="EB1119" s="2"/>
      <c r="EC1119" s="2"/>
      <c r="ED1119" s="2"/>
      <c r="EE1119" s="2"/>
      <c r="EF1119" s="2"/>
      <c r="EG1119" s="2"/>
      <c r="EH1119" s="2"/>
      <c r="EI1119" s="2"/>
      <c r="EJ1119" s="2"/>
      <c r="EK1119" s="2"/>
      <c r="EL1119" s="2"/>
      <c r="EM1119" s="2"/>
      <c r="EN1119" s="2"/>
      <c r="EO1119" s="2"/>
      <c r="EP1119" s="2"/>
      <c r="EQ1119" s="2"/>
      <c r="ER1119" s="2"/>
      <c r="ES1119" s="2"/>
      <c r="ET1119" s="2"/>
      <c r="EU1119" s="2"/>
      <c r="EV1119" s="2"/>
      <c r="EW1119" s="2"/>
      <c r="EX1119" s="2"/>
      <c r="EY1119" s="2"/>
      <c r="EZ1119" s="2"/>
      <c r="FA1119" s="2"/>
      <c r="FB1119" s="2"/>
      <c r="FC1119" s="2"/>
      <c r="FD1119" s="2"/>
      <c r="FE1119" s="2"/>
      <c r="FF1119" s="2"/>
      <c r="FG1119" s="2"/>
      <c r="FH1119" s="2"/>
      <c r="FI1119" s="2"/>
      <c r="FJ1119" s="2"/>
      <c r="FK1119" s="2"/>
      <c r="FL1119" s="2"/>
      <c r="FM1119" s="2"/>
      <c r="FN1119" s="2"/>
      <c r="FO1119" s="2"/>
      <c r="FP1119" s="2"/>
      <c r="FQ1119" s="2"/>
      <c r="FR1119" s="2"/>
      <c r="FS1119" s="2"/>
      <c r="FT1119" s="2"/>
      <c r="FU1119" s="2"/>
      <c r="FV1119" s="2"/>
      <c r="FW1119" s="2"/>
      <c r="FX1119" s="2"/>
      <c r="FY1119" s="2"/>
      <c r="FZ1119" s="2"/>
      <c r="GA1119" s="2"/>
      <c r="GB1119" s="2"/>
      <c r="GC1119" s="2"/>
      <c r="GD1119" s="2"/>
      <c r="GE1119" s="2"/>
      <c r="GF1119" s="2"/>
      <c r="GG1119" s="2"/>
      <c r="GH1119" s="2"/>
      <c r="GI1119" s="2"/>
      <c r="GJ1119" s="2"/>
      <c r="GK1119" s="2"/>
      <c r="GL1119" s="2"/>
      <c r="GM1119" s="2"/>
      <c r="GN1119" s="2"/>
      <c r="GO1119" s="2"/>
      <c r="GP1119" s="2"/>
      <c r="GQ1119" s="2"/>
      <c r="GR1119" s="2"/>
      <c r="GS1119" s="2"/>
      <c r="GT1119" s="2"/>
      <c r="GU1119" s="2"/>
      <c r="GV1119" s="2"/>
      <c r="GW1119" s="2"/>
      <c r="GX1119" s="2"/>
      <c r="GY1119" s="2"/>
      <c r="GZ1119" s="2"/>
      <c r="HA1119" s="2"/>
      <c r="HB1119" s="2"/>
      <c r="HC1119" s="2"/>
      <c r="HD1119" s="2"/>
      <c r="HE1119" s="2"/>
      <c r="HF1119" s="2"/>
      <c r="HG1119" s="2"/>
      <c r="HH1119" s="2"/>
      <c r="HI1119" s="2"/>
      <c r="HJ1119" s="2"/>
      <c r="HK1119" s="2"/>
      <c r="HL1119" s="2"/>
      <c r="HM1119" s="2"/>
      <c r="HN1119" s="2"/>
      <c r="HO1119" s="2"/>
      <c r="HP1119" s="2"/>
      <c r="HQ1119" s="2"/>
      <c r="HR1119" s="2"/>
      <c r="HS1119" s="2"/>
      <c r="HT1119" s="2"/>
      <c r="HU1119" s="2"/>
      <c r="HV1119" s="2"/>
      <c r="HW1119" s="2"/>
      <c r="HX1119" s="2"/>
      <c r="HY1119" s="2"/>
      <c r="HZ1119" s="2"/>
      <c r="IA1119" s="2"/>
      <c r="IB1119" s="2"/>
      <c r="IC1119" s="2"/>
      <c r="ID1119" s="2"/>
      <c r="IE1119" s="2"/>
      <c r="IF1119" s="2"/>
      <c r="IG1119" s="2"/>
      <c r="IH1119" s="2"/>
      <c r="II1119" s="2"/>
      <c r="IJ1119" s="2"/>
      <c r="IK1119" s="2"/>
      <c r="IL1119" s="2"/>
      <c r="IM1119" s="2"/>
      <c r="IN1119" s="2"/>
      <c r="IO1119" s="2"/>
      <c r="IP1119" s="2"/>
      <c r="IQ1119" s="2"/>
      <c r="IR1119" s="2"/>
      <c r="IS1119" s="2"/>
      <c r="IT1119" s="2"/>
      <c r="IU1119" s="2"/>
      <c r="IV1119" s="2"/>
      <c r="IW1119" s="2"/>
    </row>
    <row r="1120" spans="1:257" x14ac:dyDescent="0.3">
      <c r="A1120" s="1"/>
      <c r="N1120" s="2"/>
      <c r="O1120" s="2"/>
      <c r="P1120" s="2"/>
      <c r="Q1120" s="2"/>
      <c r="R1120" s="2"/>
      <c r="S1120" s="2"/>
      <c r="T1120" s="2"/>
      <c r="U1120" s="2"/>
      <c r="V1120" s="2"/>
      <c r="W1120" s="2"/>
      <c r="X1120" s="2"/>
      <c r="Y1120" s="2"/>
      <c r="Z1120" s="2"/>
      <c r="AA1120" s="2"/>
      <c r="AB1120" s="2"/>
      <c r="AC1120" s="2"/>
      <c r="AD1120" s="2"/>
      <c r="AE1120" s="2"/>
      <c r="AF1120" s="2"/>
      <c r="AG1120" s="2"/>
      <c r="AH1120" s="2"/>
      <c r="AI1120" s="2"/>
      <c r="AJ1120" s="2"/>
      <c r="AK1120" s="2"/>
      <c r="AL1120" s="2"/>
      <c r="AM1120" s="2"/>
      <c r="AN1120" s="2"/>
      <c r="AO1120" s="2"/>
      <c r="AP1120" s="2"/>
      <c r="AQ1120" s="2"/>
      <c r="AR1120" s="2"/>
      <c r="AS1120" s="2"/>
      <c r="AT1120" s="2"/>
      <c r="AU1120" s="2"/>
      <c r="AV1120" s="2"/>
      <c r="AW1120" s="2"/>
      <c r="AX1120" s="2"/>
      <c r="AY1120" s="2"/>
      <c r="AZ1120" s="2"/>
      <c r="BA1120" s="2"/>
      <c r="BB1120" s="2"/>
      <c r="BC1120" s="2"/>
      <c r="BD1120" s="2"/>
      <c r="BE1120" s="2"/>
      <c r="BF1120" s="2"/>
      <c r="BG1120" s="2"/>
      <c r="BH1120" s="2"/>
      <c r="BI1120" s="2"/>
      <c r="BJ1120" s="2"/>
      <c r="BK1120" s="2"/>
      <c r="BL1120" s="2"/>
      <c r="BM1120" s="2"/>
      <c r="BN1120" s="2"/>
      <c r="BO1120" s="2"/>
      <c r="BP1120" s="2"/>
      <c r="BQ1120" s="2"/>
      <c r="BR1120" s="2"/>
      <c r="BS1120" s="2"/>
      <c r="BT1120" s="2"/>
      <c r="BU1120" s="2"/>
      <c r="BV1120" s="2"/>
      <c r="BW1120" s="2"/>
      <c r="BX1120" s="2"/>
      <c r="BY1120" s="2"/>
      <c r="BZ1120" s="2"/>
      <c r="CA1120" s="2"/>
      <c r="CB1120" s="2"/>
      <c r="CC1120" s="2"/>
      <c r="CD1120" s="2"/>
      <c r="CE1120" s="2"/>
      <c r="CF1120" s="2"/>
      <c r="CG1120" s="2"/>
      <c r="CH1120" s="2"/>
      <c r="CI1120" s="2"/>
      <c r="CJ1120" s="2"/>
      <c r="CK1120" s="2"/>
      <c r="CL1120" s="2"/>
      <c r="CM1120" s="2"/>
      <c r="CN1120" s="2"/>
      <c r="CO1120" s="2"/>
      <c r="CP1120" s="2"/>
      <c r="CQ1120" s="2"/>
      <c r="CR1120" s="2"/>
      <c r="CS1120" s="2"/>
      <c r="CT1120" s="2"/>
      <c r="CU1120" s="2"/>
      <c r="CV1120" s="2"/>
      <c r="CW1120" s="2"/>
      <c r="CX1120" s="2"/>
      <c r="CY1120" s="2"/>
      <c r="CZ1120" s="2"/>
      <c r="DA1120" s="2"/>
      <c r="DB1120" s="2"/>
      <c r="DC1120" s="2"/>
      <c r="DD1120" s="2"/>
      <c r="DE1120" s="2"/>
      <c r="DF1120" s="2"/>
      <c r="DG1120" s="2"/>
      <c r="DH1120" s="2"/>
      <c r="DI1120" s="2"/>
      <c r="DJ1120" s="2"/>
      <c r="DK1120" s="2"/>
      <c r="DL1120" s="2"/>
      <c r="DM1120" s="2"/>
      <c r="DN1120" s="2"/>
      <c r="DO1120" s="2"/>
      <c r="DP1120" s="2"/>
      <c r="DQ1120" s="2"/>
      <c r="DR1120" s="2"/>
      <c r="DS1120" s="2"/>
      <c r="DT1120" s="2"/>
      <c r="DU1120" s="2"/>
      <c r="DV1120" s="2"/>
      <c r="DW1120" s="2"/>
      <c r="DX1120" s="2"/>
      <c r="DY1120" s="2"/>
      <c r="DZ1120" s="2"/>
      <c r="EA1120" s="2"/>
      <c r="EB1120" s="2"/>
      <c r="EC1120" s="2"/>
      <c r="ED1120" s="2"/>
      <c r="EE1120" s="2"/>
      <c r="EF1120" s="2"/>
      <c r="EG1120" s="2"/>
      <c r="EH1120" s="2"/>
      <c r="EI1120" s="2"/>
      <c r="EJ1120" s="2"/>
      <c r="EK1120" s="2"/>
      <c r="EL1120" s="2"/>
      <c r="EM1120" s="2"/>
      <c r="EN1120" s="2"/>
      <c r="EO1120" s="2"/>
      <c r="EP1120" s="2"/>
      <c r="EQ1120" s="2"/>
      <c r="ER1120" s="2"/>
      <c r="ES1120" s="2"/>
      <c r="ET1120" s="2"/>
      <c r="EU1120" s="2"/>
      <c r="EV1120" s="2"/>
      <c r="EW1120" s="2"/>
      <c r="EX1120" s="2"/>
      <c r="EY1120" s="2"/>
      <c r="EZ1120" s="2"/>
      <c r="FA1120" s="2"/>
      <c r="FB1120" s="2"/>
      <c r="FC1120" s="2"/>
      <c r="FD1120" s="2"/>
      <c r="FE1120" s="2"/>
      <c r="FF1120" s="2"/>
      <c r="FG1120" s="2"/>
      <c r="FH1120" s="2"/>
      <c r="FI1120" s="2"/>
      <c r="FJ1120" s="2"/>
      <c r="FK1120" s="2"/>
      <c r="FL1120" s="2"/>
      <c r="FM1120" s="2"/>
      <c r="FN1120" s="2"/>
      <c r="FO1120" s="2"/>
      <c r="FP1120" s="2"/>
      <c r="FQ1120" s="2"/>
      <c r="FR1120" s="2"/>
      <c r="FS1120" s="2"/>
      <c r="FT1120" s="2"/>
      <c r="FU1120" s="2"/>
      <c r="FV1120" s="2"/>
      <c r="FW1120" s="2"/>
      <c r="FX1120" s="2"/>
      <c r="FY1120" s="2"/>
      <c r="FZ1120" s="2"/>
      <c r="GA1120" s="2"/>
      <c r="GB1120" s="2"/>
      <c r="GC1120" s="2"/>
      <c r="GD1120" s="2"/>
      <c r="GE1120" s="2"/>
      <c r="GF1120" s="2"/>
      <c r="GG1120" s="2"/>
      <c r="GH1120" s="2"/>
      <c r="GI1120" s="2"/>
      <c r="GJ1120" s="2"/>
      <c r="GK1120" s="2"/>
      <c r="GL1120" s="2"/>
      <c r="GM1120" s="2"/>
      <c r="GN1120" s="2"/>
      <c r="GO1120" s="2"/>
      <c r="GP1120" s="2"/>
      <c r="GQ1120" s="2"/>
      <c r="GR1120" s="2"/>
      <c r="GS1120" s="2"/>
      <c r="GT1120" s="2"/>
      <c r="GU1120" s="2"/>
      <c r="GV1120" s="2"/>
      <c r="GW1120" s="2"/>
      <c r="GX1120" s="2"/>
      <c r="GY1120" s="2"/>
      <c r="GZ1120" s="2"/>
      <c r="HA1120" s="2"/>
      <c r="HB1120" s="2"/>
      <c r="HC1120" s="2"/>
      <c r="HD1120" s="2"/>
      <c r="HE1120" s="2"/>
      <c r="HF1120" s="2"/>
      <c r="HG1120" s="2"/>
      <c r="HH1120" s="2"/>
      <c r="HI1120" s="2"/>
      <c r="HJ1120" s="2"/>
      <c r="HK1120" s="2"/>
      <c r="HL1120" s="2"/>
      <c r="HM1120" s="2"/>
      <c r="HN1120" s="2"/>
      <c r="HO1120" s="2"/>
      <c r="HP1120" s="2"/>
      <c r="HQ1120" s="2"/>
      <c r="HR1120" s="2"/>
      <c r="HS1120" s="2"/>
      <c r="HT1120" s="2"/>
      <c r="HU1120" s="2"/>
      <c r="HV1120" s="2"/>
      <c r="HW1120" s="2"/>
      <c r="HX1120" s="2"/>
      <c r="HY1120" s="2"/>
      <c r="HZ1120" s="2"/>
      <c r="IA1120" s="2"/>
      <c r="IB1120" s="2"/>
      <c r="IC1120" s="2"/>
      <c r="ID1120" s="2"/>
      <c r="IE1120" s="2"/>
      <c r="IF1120" s="2"/>
      <c r="IG1120" s="2"/>
      <c r="IH1120" s="2"/>
      <c r="II1120" s="2"/>
      <c r="IJ1120" s="2"/>
      <c r="IK1120" s="2"/>
      <c r="IL1120" s="2"/>
      <c r="IM1120" s="2"/>
      <c r="IN1120" s="2"/>
      <c r="IO1120" s="2"/>
      <c r="IP1120" s="2"/>
      <c r="IQ1120" s="2"/>
      <c r="IR1120" s="2"/>
      <c r="IS1120" s="2"/>
      <c r="IT1120" s="2"/>
      <c r="IU1120" s="2"/>
      <c r="IV1120" s="2"/>
      <c r="IW1120" s="2"/>
    </row>
    <row r="1121" spans="1:257" x14ac:dyDescent="0.3">
      <c r="A1121" s="1"/>
      <c r="N1121" s="2"/>
      <c r="O1121" s="2"/>
      <c r="P1121" s="2"/>
      <c r="Q1121" s="2"/>
      <c r="R1121" s="2"/>
      <c r="S1121" s="2"/>
      <c r="T1121" s="2"/>
      <c r="U1121" s="2"/>
      <c r="V1121" s="2"/>
      <c r="W1121" s="2"/>
      <c r="X1121" s="2"/>
      <c r="Y1121" s="2"/>
      <c r="Z1121" s="2"/>
      <c r="AA1121" s="2"/>
      <c r="AB1121" s="2"/>
      <c r="AC1121" s="2"/>
      <c r="AD1121" s="2"/>
      <c r="AE1121" s="2"/>
      <c r="AF1121" s="2"/>
      <c r="AG1121" s="2"/>
      <c r="AH1121" s="2"/>
      <c r="AI1121" s="2"/>
      <c r="AJ1121" s="2"/>
      <c r="AK1121" s="2"/>
      <c r="AL1121" s="2"/>
      <c r="AM1121" s="2"/>
      <c r="AN1121" s="2"/>
      <c r="AO1121" s="2"/>
      <c r="AP1121" s="2"/>
      <c r="AQ1121" s="2"/>
      <c r="AR1121" s="2"/>
      <c r="AS1121" s="2"/>
      <c r="AT1121" s="2"/>
      <c r="AU1121" s="2"/>
      <c r="AV1121" s="2"/>
      <c r="AW1121" s="2"/>
      <c r="AX1121" s="2"/>
      <c r="AY1121" s="2"/>
      <c r="AZ1121" s="2"/>
      <c r="BA1121" s="2"/>
      <c r="BB1121" s="2"/>
      <c r="BC1121" s="2"/>
      <c r="BD1121" s="2"/>
      <c r="BE1121" s="2"/>
      <c r="BF1121" s="2"/>
      <c r="BG1121" s="2"/>
      <c r="BH1121" s="2"/>
      <c r="BI1121" s="2"/>
      <c r="BJ1121" s="2"/>
      <c r="BK1121" s="2"/>
      <c r="BL1121" s="2"/>
      <c r="BM1121" s="2"/>
      <c r="BN1121" s="2"/>
      <c r="BO1121" s="2"/>
      <c r="BP1121" s="2"/>
      <c r="BQ1121" s="2"/>
      <c r="BR1121" s="2"/>
      <c r="BS1121" s="2"/>
      <c r="BT1121" s="2"/>
      <c r="BU1121" s="2"/>
      <c r="BV1121" s="2"/>
      <c r="BW1121" s="2"/>
      <c r="BX1121" s="2"/>
      <c r="BY1121" s="2"/>
      <c r="BZ1121" s="2"/>
      <c r="CA1121" s="2"/>
      <c r="CB1121" s="2"/>
      <c r="CC1121" s="2"/>
      <c r="CD1121" s="2"/>
      <c r="CE1121" s="2"/>
      <c r="CF1121" s="2"/>
      <c r="CG1121" s="2"/>
      <c r="CH1121" s="2"/>
      <c r="CI1121" s="2"/>
      <c r="CJ1121" s="2"/>
      <c r="CK1121" s="2"/>
      <c r="CL1121" s="2"/>
      <c r="CM1121" s="2"/>
      <c r="CN1121" s="2"/>
      <c r="CO1121" s="2"/>
      <c r="CP1121" s="2"/>
      <c r="CQ1121" s="2"/>
      <c r="CR1121" s="2"/>
      <c r="CS1121" s="2"/>
      <c r="CT1121" s="2"/>
      <c r="CU1121" s="2"/>
      <c r="CV1121" s="2"/>
      <c r="CW1121" s="2"/>
      <c r="CX1121" s="2"/>
      <c r="CY1121" s="2"/>
      <c r="CZ1121" s="2"/>
      <c r="DA1121" s="2"/>
      <c r="DB1121" s="2"/>
      <c r="DC1121" s="2"/>
      <c r="DD1121" s="2"/>
      <c r="DE1121" s="2"/>
      <c r="DF1121" s="2"/>
      <c r="DG1121" s="2"/>
      <c r="DH1121" s="2"/>
      <c r="DI1121" s="2"/>
      <c r="DJ1121" s="2"/>
      <c r="DK1121" s="2"/>
      <c r="DL1121" s="2"/>
      <c r="DM1121" s="2"/>
      <c r="DN1121" s="2"/>
      <c r="DO1121" s="2"/>
      <c r="DP1121" s="2"/>
      <c r="DQ1121" s="2"/>
      <c r="DR1121" s="2"/>
      <c r="DS1121" s="2"/>
      <c r="DT1121" s="2"/>
      <c r="DU1121" s="2"/>
      <c r="DV1121" s="2"/>
      <c r="DW1121" s="2"/>
      <c r="DX1121" s="2"/>
      <c r="DY1121" s="2"/>
      <c r="DZ1121" s="2"/>
      <c r="EA1121" s="2"/>
      <c r="EB1121" s="2"/>
      <c r="EC1121" s="2"/>
      <c r="ED1121" s="2"/>
      <c r="EE1121" s="2"/>
      <c r="EF1121" s="2"/>
      <c r="EG1121" s="2"/>
      <c r="EH1121" s="2"/>
      <c r="EI1121" s="2"/>
      <c r="EJ1121" s="2"/>
      <c r="EK1121" s="2"/>
      <c r="EL1121" s="2"/>
      <c r="EM1121" s="2"/>
      <c r="EN1121" s="2"/>
      <c r="EO1121" s="2"/>
      <c r="EP1121" s="2"/>
      <c r="EQ1121" s="2"/>
      <c r="ER1121" s="2"/>
      <c r="ES1121" s="2"/>
      <c r="ET1121" s="2"/>
      <c r="EU1121" s="2"/>
      <c r="EV1121" s="2"/>
      <c r="EW1121" s="2"/>
      <c r="EX1121" s="2"/>
      <c r="EY1121" s="2"/>
      <c r="EZ1121" s="2"/>
      <c r="FA1121" s="2"/>
      <c r="FB1121" s="2"/>
      <c r="FC1121" s="2"/>
      <c r="FD1121" s="2"/>
      <c r="FE1121" s="2"/>
      <c r="FF1121" s="2"/>
      <c r="FG1121" s="2"/>
      <c r="FH1121" s="2"/>
      <c r="FI1121" s="2"/>
      <c r="FJ1121" s="2"/>
      <c r="FK1121" s="2"/>
      <c r="FL1121" s="2"/>
      <c r="FM1121" s="2"/>
      <c r="FN1121" s="2"/>
      <c r="FO1121" s="2"/>
      <c r="FP1121" s="2"/>
      <c r="FQ1121" s="2"/>
      <c r="FR1121" s="2"/>
      <c r="FS1121" s="2"/>
      <c r="FT1121" s="2"/>
      <c r="FU1121" s="2"/>
      <c r="FV1121" s="2"/>
      <c r="FW1121" s="2"/>
      <c r="FX1121" s="2"/>
      <c r="FY1121" s="2"/>
      <c r="FZ1121" s="2"/>
      <c r="GA1121" s="2"/>
      <c r="GB1121" s="2"/>
      <c r="GC1121" s="2"/>
      <c r="GD1121" s="2"/>
      <c r="GE1121" s="2"/>
      <c r="GF1121" s="2"/>
      <c r="GG1121" s="2"/>
      <c r="GH1121" s="2"/>
      <c r="GI1121" s="2"/>
      <c r="GJ1121" s="2"/>
      <c r="GK1121" s="2"/>
      <c r="GL1121" s="2"/>
      <c r="GM1121" s="2"/>
      <c r="GN1121" s="2"/>
      <c r="GO1121" s="2"/>
      <c r="GP1121" s="2"/>
      <c r="GQ1121" s="2"/>
      <c r="GR1121" s="2"/>
      <c r="GS1121" s="2"/>
      <c r="GT1121" s="2"/>
      <c r="GU1121" s="2"/>
      <c r="GV1121" s="2"/>
      <c r="GW1121" s="2"/>
      <c r="GX1121" s="2"/>
      <c r="GY1121" s="2"/>
      <c r="GZ1121" s="2"/>
      <c r="HA1121" s="2"/>
      <c r="HB1121" s="2"/>
      <c r="HC1121" s="2"/>
      <c r="HD1121" s="2"/>
      <c r="HE1121" s="2"/>
      <c r="HF1121" s="2"/>
      <c r="HG1121" s="2"/>
      <c r="HH1121" s="2"/>
      <c r="HI1121" s="2"/>
      <c r="HJ1121" s="2"/>
      <c r="HK1121" s="2"/>
      <c r="HL1121" s="2"/>
      <c r="HM1121" s="2"/>
      <c r="HN1121" s="2"/>
      <c r="HO1121" s="2"/>
      <c r="HP1121" s="2"/>
      <c r="HQ1121" s="2"/>
      <c r="HR1121" s="2"/>
      <c r="HS1121" s="2"/>
      <c r="HT1121" s="2"/>
      <c r="HU1121" s="2"/>
      <c r="HV1121" s="2"/>
      <c r="HW1121" s="2"/>
      <c r="HX1121" s="2"/>
      <c r="HY1121" s="2"/>
      <c r="HZ1121" s="2"/>
      <c r="IA1121" s="2"/>
      <c r="IB1121" s="2"/>
      <c r="IC1121" s="2"/>
      <c r="ID1121" s="2"/>
      <c r="IE1121" s="2"/>
      <c r="IF1121" s="2"/>
      <c r="IG1121" s="2"/>
      <c r="IH1121" s="2"/>
      <c r="II1121" s="2"/>
      <c r="IJ1121" s="2"/>
      <c r="IK1121" s="2"/>
      <c r="IL1121" s="2"/>
      <c r="IM1121" s="2"/>
      <c r="IN1121" s="2"/>
      <c r="IO1121" s="2"/>
      <c r="IP1121" s="2"/>
      <c r="IQ1121" s="2"/>
      <c r="IR1121" s="2"/>
      <c r="IS1121" s="2"/>
      <c r="IT1121" s="2"/>
      <c r="IU1121" s="2"/>
      <c r="IV1121" s="2"/>
      <c r="IW1121" s="2"/>
    </row>
    <row r="1122" spans="1:257" x14ac:dyDescent="0.3">
      <c r="A1122" s="1"/>
      <c r="N1122" s="2"/>
      <c r="O1122" s="2"/>
      <c r="P1122" s="2"/>
      <c r="Q1122" s="2"/>
      <c r="R1122" s="2"/>
      <c r="S1122" s="2"/>
      <c r="T1122" s="2"/>
      <c r="U1122" s="2"/>
      <c r="V1122" s="2"/>
      <c r="W1122" s="2"/>
      <c r="X1122" s="2"/>
      <c r="Y1122" s="2"/>
      <c r="Z1122" s="2"/>
      <c r="AA1122" s="2"/>
      <c r="AB1122" s="2"/>
      <c r="AC1122" s="2"/>
      <c r="AD1122" s="2"/>
      <c r="AE1122" s="2"/>
      <c r="AF1122" s="2"/>
      <c r="AG1122" s="2"/>
      <c r="AH1122" s="2"/>
      <c r="AI1122" s="2"/>
      <c r="AJ1122" s="2"/>
      <c r="AK1122" s="2"/>
      <c r="AL1122" s="2"/>
      <c r="AM1122" s="2"/>
      <c r="AN1122" s="2"/>
      <c r="AO1122" s="2"/>
      <c r="AP1122" s="2"/>
      <c r="AQ1122" s="2"/>
      <c r="AR1122" s="2"/>
      <c r="AS1122" s="2"/>
      <c r="AT1122" s="2"/>
      <c r="AU1122" s="2"/>
      <c r="AV1122" s="2"/>
      <c r="AW1122" s="2"/>
      <c r="AX1122" s="2"/>
      <c r="AY1122" s="2"/>
      <c r="AZ1122" s="2"/>
      <c r="BA1122" s="2"/>
      <c r="BB1122" s="2"/>
      <c r="BC1122" s="2"/>
      <c r="BD1122" s="2"/>
      <c r="BE1122" s="2"/>
      <c r="BF1122" s="2"/>
      <c r="BG1122" s="2"/>
      <c r="BH1122" s="2"/>
      <c r="BI1122" s="2"/>
      <c r="BJ1122" s="2"/>
      <c r="BK1122" s="2"/>
      <c r="BL1122" s="2"/>
      <c r="BM1122" s="2"/>
      <c r="BN1122" s="2"/>
      <c r="BO1122" s="2"/>
      <c r="BP1122" s="2"/>
      <c r="BQ1122" s="2"/>
      <c r="BR1122" s="2"/>
      <c r="BS1122" s="2"/>
      <c r="BT1122" s="2"/>
      <c r="BU1122" s="2"/>
      <c r="BV1122" s="2"/>
      <c r="BW1122" s="2"/>
      <c r="BX1122" s="2"/>
      <c r="BY1122" s="2"/>
      <c r="BZ1122" s="2"/>
      <c r="CA1122" s="2"/>
      <c r="CB1122" s="2"/>
      <c r="CC1122" s="2"/>
      <c r="CD1122" s="2"/>
      <c r="CE1122" s="2"/>
      <c r="CF1122" s="2"/>
      <c r="CG1122" s="2"/>
      <c r="CH1122" s="2"/>
      <c r="CI1122" s="2"/>
      <c r="CJ1122" s="2"/>
      <c r="CK1122" s="2"/>
      <c r="CL1122" s="2"/>
      <c r="CM1122" s="2"/>
      <c r="CN1122" s="2"/>
      <c r="CO1122" s="2"/>
      <c r="CP1122" s="2"/>
      <c r="CQ1122" s="2"/>
      <c r="CR1122" s="2"/>
      <c r="CS1122" s="2"/>
      <c r="CT1122" s="2"/>
      <c r="CU1122" s="2"/>
      <c r="CV1122" s="2"/>
      <c r="CW1122" s="2"/>
      <c r="CX1122" s="2"/>
      <c r="CY1122" s="2"/>
      <c r="CZ1122" s="2"/>
      <c r="DA1122" s="2"/>
      <c r="DB1122" s="2"/>
      <c r="DC1122" s="2"/>
      <c r="DD1122" s="2"/>
      <c r="DE1122" s="2"/>
      <c r="DF1122" s="2"/>
      <c r="DG1122" s="2"/>
      <c r="DH1122" s="2"/>
      <c r="DI1122" s="2"/>
      <c r="DJ1122" s="2"/>
      <c r="DK1122" s="2"/>
      <c r="DL1122" s="2"/>
      <c r="DM1122" s="2"/>
      <c r="DN1122" s="2"/>
      <c r="DO1122" s="2"/>
      <c r="DP1122" s="2"/>
      <c r="DQ1122" s="2"/>
      <c r="DR1122" s="2"/>
      <c r="DS1122" s="2"/>
      <c r="DT1122" s="2"/>
      <c r="DU1122" s="2"/>
      <c r="DV1122" s="2"/>
      <c r="DW1122" s="2"/>
      <c r="DX1122" s="2"/>
      <c r="DY1122" s="2"/>
      <c r="DZ1122" s="2"/>
      <c r="EA1122" s="2"/>
      <c r="EB1122" s="2"/>
      <c r="EC1122" s="2"/>
      <c r="ED1122" s="2"/>
      <c r="EE1122" s="2"/>
      <c r="EF1122" s="2"/>
      <c r="EG1122" s="2"/>
      <c r="EH1122" s="2"/>
      <c r="EI1122" s="2"/>
      <c r="EJ1122" s="2"/>
      <c r="EK1122" s="2"/>
      <c r="EL1122" s="2"/>
      <c r="EM1122" s="2"/>
      <c r="EN1122" s="2"/>
      <c r="EO1122" s="2"/>
      <c r="EP1122" s="2"/>
      <c r="EQ1122" s="2"/>
      <c r="ER1122" s="2"/>
      <c r="ES1122" s="2"/>
      <c r="ET1122" s="2"/>
      <c r="EU1122" s="2"/>
      <c r="EV1122" s="2"/>
      <c r="EW1122" s="2"/>
      <c r="EX1122" s="2"/>
      <c r="EY1122" s="2"/>
      <c r="EZ1122" s="2"/>
      <c r="FA1122" s="2"/>
      <c r="FB1122" s="2"/>
      <c r="FC1122" s="2"/>
      <c r="FD1122" s="2"/>
      <c r="FE1122" s="2"/>
      <c r="FF1122" s="2"/>
      <c r="FG1122" s="2"/>
      <c r="FH1122" s="2"/>
      <c r="FI1122" s="2"/>
      <c r="FJ1122" s="2"/>
      <c r="FK1122" s="2"/>
      <c r="FL1122" s="2"/>
      <c r="FM1122" s="2"/>
      <c r="FN1122" s="2"/>
      <c r="FO1122" s="2"/>
      <c r="FP1122" s="2"/>
      <c r="FQ1122" s="2"/>
      <c r="FR1122" s="2"/>
      <c r="FS1122" s="2"/>
      <c r="FT1122" s="2"/>
      <c r="FU1122" s="2"/>
      <c r="FV1122" s="2"/>
      <c r="FW1122" s="2"/>
      <c r="FX1122" s="2"/>
      <c r="FY1122" s="2"/>
      <c r="FZ1122" s="2"/>
      <c r="GA1122" s="2"/>
      <c r="GB1122" s="2"/>
      <c r="GC1122" s="2"/>
      <c r="GD1122" s="2"/>
      <c r="GE1122" s="2"/>
      <c r="GF1122" s="2"/>
      <c r="GG1122" s="2"/>
      <c r="GH1122" s="2"/>
      <c r="GI1122" s="2"/>
      <c r="GJ1122" s="2"/>
      <c r="GK1122" s="2"/>
      <c r="GL1122" s="2"/>
      <c r="GM1122" s="2"/>
      <c r="GN1122" s="2"/>
      <c r="GO1122" s="2"/>
      <c r="GP1122" s="2"/>
      <c r="GQ1122" s="2"/>
      <c r="GR1122" s="2"/>
      <c r="GS1122" s="2"/>
      <c r="GT1122" s="2"/>
      <c r="GU1122" s="2"/>
      <c r="GV1122" s="2"/>
      <c r="GW1122" s="2"/>
      <c r="GX1122" s="2"/>
      <c r="GY1122" s="2"/>
      <c r="GZ1122" s="2"/>
      <c r="HA1122" s="2"/>
      <c r="HB1122" s="2"/>
      <c r="HC1122" s="2"/>
      <c r="HD1122" s="2"/>
      <c r="HE1122" s="2"/>
      <c r="HF1122" s="2"/>
      <c r="HG1122" s="2"/>
      <c r="HH1122" s="2"/>
      <c r="HI1122" s="2"/>
      <c r="HJ1122" s="2"/>
      <c r="HK1122" s="2"/>
      <c r="HL1122" s="2"/>
      <c r="HM1122" s="2"/>
      <c r="HN1122" s="2"/>
      <c r="HO1122" s="2"/>
      <c r="HP1122" s="2"/>
      <c r="HQ1122" s="2"/>
      <c r="HR1122" s="2"/>
      <c r="HS1122" s="2"/>
      <c r="HT1122" s="2"/>
      <c r="HU1122" s="2"/>
      <c r="HV1122" s="2"/>
      <c r="HW1122" s="2"/>
      <c r="HX1122" s="2"/>
      <c r="HY1122" s="2"/>
      <c r="HZ1122" s="2"/>
      <c r="IA1122" s="2"/>
      <c r="IB1122" s="2"/>
      <c r="IC1122" s="2"/>
      <c r="ID1122" s="2"/>
      <c r="IE1122" s="2"/>
      <c r="IF1122" s="2"/>
      <c r="IG1122" s="2"/>
      <c r="IH1122" s="2"/>
      <c r="II1122" s="2"/>
      <c r="IJ1122" s="2"/>
      <c r="IK1122" s="2"/>
      <c r="IL1122" s="2"/>
      <c r="IM1122" s="2"/>
      <c r="IN1122" s="2"/>
      <c r="IO1122" s="2"/>
      <c r="IP1122" s="2"/>
      <c r="IQ1122" s="2"/>
      <c r="IR1122" s="2"/>
      <c r="IS1122" s="2"/>
      <c r="IT1122" s="2"/>
      <c r="IU1122" s="2"/>
      <c r="IV1122" s="2"/>
      <c r="IW1122" s="2"/>
    </row>
    <row r="1123" spans="1:257" x14ac:dyDescent="0.3">
      <c r="N1123" s="2"/>
      <c r="O1123" s="2"/>
      <c r="P1123" s="2"/>
      <c r="Q1123" s="2"/>
      <c r="R1123" s="2"/>
      <c r="S1123" s="2"/>
      <c r="T1123" s="2"/>
      <c r="U1123" s="2"/>
      <c r="V1123" s="2"/>
      <c r="W1123" s="2"/>
      <c r="X1123" s="2"/>
      <c r="Y1123" s="2"/>
      <c r="Z1123" s="2"/>
      <c r="AA1123" s="2"/>
      <c r="AB1123" s="2"/>
      <c r="AC1123" s="2"/>
      <c r="AD1123" s="2"/>
      <c r="AE1123" s="2"/>
      <c r="AF1123" s="2"/>
      <c r="AG1123" s="2"/>
      <c r="AH1123" s="2"/>
      <c r="AI1123" s="2"/>
      <c r="AJ1123" s="2"/>
      <c r="AK1123" s="2"/>
      <c r="AL1123" s="2"/>
      <c r="AM1123" s="2"/>
      <c r="AN1123" s="2"/>
      <c r="AO1123" s="2"/>
      <c r="AP1123" s="2"/>
      <c r="AQ1123" s="2"/>
      <c r="AR1123" s="2"/>
      <c r="AS1123" s="2"/>
      <c r="AT1123" s="2"/>
      <c r="AU1123" s="2"/>
      <c r="AV1123" s="2"/>
      <c r="AW1123" s="2"/>
      <c r="AX1123" s="2"/>
      <c r="AY1123" s="2"/>
      <c r="AZ1123" s="2"/>
      <c r="BA1123" s="2"/>
      <c r="BB1123" s="2"/>
      <c r="BC1123" s="2"/>
      <c r="BD1123" s="2"/>
      <c r="BE1123" s="2"/>
      <c r="BF1123" s="2"/>
      <c r="BG1123" s="2"/>
      <c r="BH1123" s="2"/>
      <c r="BI1123" s="2"/>
      <c r="BJ1123" s="2"/>
      <c r="BK1123" s="2"/>
      <c r="BL1123" s="2"/>
      <c r="BM1123" s="2"/>
      <c r="BN1123" s="2"/>
      <c r="BO1123" s="2"/>
      <c r="BP1123" s="2"/>
      <c r="BQ1123" s="2"/>
      <c r="BR1123" s="2"/>
      <c r="BS1123" s="2"/>
      <c r="BT1123" s="2"/>
      <c r="BU1123" s="2"/>
      <c r="BV1123" s="2"/>
      <c r="BW1123" s="2"/>
      <c r="BX1123" s="2"/>
      <c r="BY1123" s="2"/>
      <c r="BZ1123" s="2"/>
      <c r="CA1123" s="2"/>
      <c r="CB1123" s="2"/>
      <c r="CC1123" s="2"/>
      <c r="CD1123" s="2"/>
      <c r="CE1123" s="2"/>
      <c r="CF1123" s="2"/>
      <c r="CG1123" s="2"/>
      <c r="CH1123" s="2"/>
      <c r="CI1123" s="2"/>
      <c r="CJ1123" s="2"/>
      <c r="CK1123" s="2"/>
      <c r="CL1123" s="2"/>
      <c r="CM1123" s="2"/>
      <c r="CN1123" s="2"/>
      <c r="CO1123" s="2"/>
      <c r="CP1123" s="2"/>
      <c r="CQ1123" s="2"/>
      <c r="CR1123" s="2"/>
      <c r="CS1123" s="2"/>
      <c r="CT1123" s="2"/>
      <c r="CU1123" s="2"/>
      <c r="CV1123" s="2"/>
      <c r="CW1123" s="2"/>
      <c r="CX1123" s="2"/>
      <c r="CY1123" s="2"/>
      <c r="CZ1123" s="2"/>
      <c r="DA1123" s="2"/>
      <c r="DB1123" s="2"/>
      <c r="DC1123" s="2"/>
      <c r="DD1123" s="2"/>
      <c r="DE1123" s="2"/>
      <c r="DF1123" s="2"/>
      <c r="DG1123" s="2"/>
      <c r="DH1123" s="2"/>
      <c r="DI1123" s="2"/>
      <c r="DJ1123" s="2"/>
      <c r="DK1123" s="2"/>
      <c r="DL1123" s="2"/>
      <c r="DM1123" s="2"/>
      <c r="DN1123" s="2"/>
      <c r="DO1123" s="2"/>
      <c r="DP1123" s="2"/>
      <c r="DQ1123" s="2"/>
      <c r="DR1123" s="2"/>
      <c r="DS1123" s="2"/>
      <c r="DT1123" s="2"/>
      <c r="DU1123" s="2"/>
      <c r="DV1123" s="2"/>
      <c r="DW1123" s="2"/>
      <c r="DX1123" s="2"/>
      <c r="DY1123" s="2"/>
      <c r="DZ1123" s="2"/>
      <c r="EA1123" s="2"/>
      <c r="EB1123" s="2"/>
      <c r="EC1123" s="2"/>
      <c r="ED1123" s="2"/>
      <c r="EE1123" s="2"/>
      <c r="EF1123" s="2"/>
      <c r="EG1123" s="2"/>
      <c r="EH1123" s="2"/>
      <c r="EI1123" s="2"/>
      <c r="EJ1123" s="2"/>
      <c r="EK1123" s="2"/>
      <c r="EL1123" s="2"/>
      <c r="EM1123" s="2"/>
      <c r="EN1123" s="2"/>
      <c r="EO1123" s="2"/>
      <c r="EP1123" s="2"/>
      <c r="EQ1123" s="2"/>
      <c r="ER1123" s="2"/>
      <c r="ES1123" s="2"/>
      <c r="ET1123" s="2"/>
      <c r="EU1123" s="2"/>
      <c r="EV1123" s="2"/>
      <c r="EW1123" s="2"/>
      <c r="EX1123" s="2"/>
      <c r="EY1123" s="2"/>
      <c r="EZ1123" s="2"/>
      <c r="FA1123" s="2"/>
      <c r="FB1123" s="2"/>
      <c r="FC1123" s="2"/>
      <c r="FD1123" s="2"/>
      <c r="FE1123" s="2"/>
      <c r="FF1123" s="2"/>
      <c r="FG1123" s="2"/>
      <c r="FH1123" s="2"/>
      <c r="FI1123" s="2"/>
      <c r="FJ1123" s="2"/>
      <c r="FK1123" s="2"/>
      <c r="FL1123" s="2"/>
      <c r="FM1123" s="2"/>
      <c r="FN1123" s="2"/>
      <c r="FO1123" s="2"/>
      <c r="FP1123" s="2"/>
      <c r="FQ1123" s="2"/>
      <c r="FR1123" s="2"/>
      <c r="FS1123" s="2"/>
      <c r="FT1123" s="2"/>
      <c r="FU1123" s="2"/>
      <c r="FV1123" s="2"/>
      <c r="FW1123" s="2"/>
      <c r="FX1123" s="2"/>
      <c r="FY1123" s="2"/>
      <c r="FZ1123" s="2"/>
      <c r="GA1123" s="2"/>
      <c r="GB1123" s="2"/>
      <c r="GC1123" s="2"/>
      <c r="GD1123" s="2"/>
      <c r="GE1123" s="2"/>
      <c r="GF1123" s="2"/>
      <c r="GG1123" s="2"/>
      <c r="GH1123" s="2"/>
      <c r="GI1123" s="2"/>
      <c r="GJ1123" s="2"/>
      <c r="GK1123" s="2"/>
      <c r="GL1123" s="2"/>
      <c r="GM1123" s="2"/>
      <c r="GN1123" s="2"/>
      <c r="GO1123" s="2"/>
      <c r="GP1123" s="2"/>
      <c r="GQ1123" s="2"/>
      <c r="GR1123" s="2"/>
      <c r="GS1123" s="2"/>
      <c r="GT1123" s="2"/>
      <c r="GU1123" s="2"/>
      <c r="GV1123" s="2"/>
      <c r="GW1123" s="2"/>
      <c r="GX1123" s="2"/>
      <c r="GY1123" s="2"/>
      <c r="GZ1123" s="2"/>
      <c r="HA1123" s="2"/>
      <c r="HB1123" s="2"/>
      <c r="HC1123" s="2"/>
      <c r="HD1123" s="2"/>
      <c r="HE1123" s="2"/>
      <c r="HF1123" s="2"/>
      <c r="HG1123" s="2"/>
      <c r="HH1123" s="2"/>
      <c r="HI1123" s="2"/>
      <c r="HJ1123" s="2"/>
      <c r="HK1123" s="2"/>
      <c r="HL1123" s="2"/>
      <c r="HM1123" s="2"/>
      <c r="HN1123" s="2"/>
      <c r="HO1123" s="2"/>
      <c r="HP1123" s="2"/>
      <c r="HQ1123" s="2"/>
      <c r="HR1123" s="2"/>
      <c r="HS1123" s="2"/>
      <c r="HT1123" s="2"/>
      <c r="HU1123" s="2"/>
      <c r="HV1123" s="2"/>
      <c r="HW1123" s="2"/>
      <c r="HX1123" s="2"/>
      <c r="HY1123" s="2"/>
      <c r="HZ1123" s="2"/>
      <c r="IA1123" s="2"/>
      <c r="IB1123" s="2"/>
      <c r="IC1123" s="2"/>
      <c r="ID1123" s="2"/>
      <c r="IE1123" s="2"/>
      <c r="IF1123" s="2"/>
      <c r="IG1123" s="2"/>
      <c r="IH1123" s="2"/>
      <c r="II1123" s="2"/>
      <c r="IJ1123" s="2"/>
      <c r="IK1123" s="2"/>
      <c r="IL1123" s="2"/>
      <c r="IM1123" s="2"/>
      <c r="IN1123" s="2"/>
      <c r="IO1123" s="2"/>
      <c r="IP1123" s="2"/>
      <c r="IQ1123" s="2"/>
      <c r="IR1123" s="2"/>
      <c r="IS1123" s="2"/>
      <c r="IT1123" s="2"/>
      <c r="IU1123" s="2"/>
      <c r="IV1123" s="2"/>
      <c r="IW1123" s="2"/>
    </row>
    <row r="1124" spans="1:257" x14ac:dyDescent="0.3">
      <c r="N1124" s="2"/>
      <c r="O1124" s="2"/>
      <c r="P1124" s="2"/>
      <c r="Q1124" s="2"/>
      <c r="R1124" s="2"/>
      <c r="S1124" s="2"/>
      <c r="T1124" s="2"/>
      <c r="U1124" s="2"/>
      <c r="V1124" s="2"/>
      <c r="W1124" s="2"/>
      <c r="X1124" s="2"/>
      <c r="Y1124" s="2"/>
      <c r="Z1124" s="2"/>
      <c r="AA1124" s="2"/>
      <c r="AB1124" s="2"/>
      <c r="AC1124" s="2"/>
      <c r="AD1124" s="2"/>
      <c r="AE1124" s="2"/>
      <c r="AF1124" s="2"/>
      <c r="AG1124" s="2"/>
      <c r="AH1124" s="2"/>
      <c r="AI1124" s="2"/>
      <c r="AJ1124" s="2"/>
      <c r="AK1124" s="2"/>
      <c r="AL1124" s="2"/>
      <c r="AM1124" s="2"/>
      <c r="AN1124" s="2"/>
      <c r="AO1124" s="2"/>
      <c r="AP1124" s="2"/>
      <c r="AQ1124" s="2"/>
      <c r="AR1124" s="2"/>
      <c r="AS1124" s="2"/>
      <c r="AT1124" s="2"/>
      <c r="AU1124" s="2"/>
      <c r="AV1124" s="2"/>
      <c r="AW1124" s="2"/>
      <c r="AX1124" s="2"/>
      <c r="AY1124" s="2"/>
      <c r="AZ1124" s="2"/>
      <c r="BA1124" s="2"/>
      <c r="BB1124" s="2"/>
      <c r="BC1124" s="2"/>
      <c r="BD1124" s="2"/>
      <c r="BE1124" s="2"/>
      <c r="BF1124" s="2"/>
      <c r="BG1124" s="2"/>
      <c r="BH1124" s="2"/>
      <c r="BI1124" s="2"/>
      <c r="BJ1124" s="2"/>
      <c r="BK1124" s="2"/>
      <c r="BL1124" s="2"/>
      <c r="BM1124" s="2"/>
      <c r="BN1124" s="2"/>
      <c r="BO1124" s="2"/>
      <c r="BP1124" s="2"/>
      <c r="BQ1124" s="2"/>
      <c r="BR1124" s="2"/>
      <c r="BS1124" s="2"/>
      <c r="BT1124" s="2"/>
      <c r="BU1124" s="2"/>
      <c r="BV1124" s="2"/>
      <c r="BW1124" s="2"/>
      <c r="BX1124" s="2"/>
      <c r="BY1124" s="2"/>
      <c r="BZ1124" s="2"/>
      <c r="CA1124" s="2"/>
      <c r="CB1124" s="2"/>
      <c r="CC1124" s="2"/>
      <c r="CD1124" s="2"/>
      <c r="CE1124" s="2"/>
      <c r="CF1124" s="2"/>
      <c r="CG1124" s="2"/>
      <c r="CH1124" s="2"/>
      <c r="CI1124" s="2"/>
      <c r="CJ1124" s="2"/>
      <c r="CK1124" s="2"/>
      <c r="CL1124" s="2"/>
      <c r="CM1124" s="2"/>
      <c r="CN1124" s="2"/>
      <c r="CO1124" s="2"/>
      <c r="CP1124" s="2"/>
      <c r="CQ1124" s="2"/>
      <c r="CR1124" s="2"/>
      <c r="CS1124" s="2"/>
      <c r="CT1124" s="2"/>
      <c r="CU1124" s="2"/>
      <c r="CV1124" s="2"/>
      <c r="CW1124" s="2"/>
      <c r="CX1124" s="2"/>
      <c r="CY1124" s="2"/>
      <c r="CZ1124" s="2"/>
      <c r="DA1124" s="2"/>
      <c r="DB1124" s="2"/>
      <c r="DC1124" s="2"/>
      <c r="DD1124" s="2"/>
      <c r="DE1124" s="2"/>
      <c r="DF1124" s="2"/>
      <c r="DG1124" s="2"/>
      <c r="DH1124" s="2"/>
      <c r="DI1124" s="2"/>
      <c r="DJ1124" s="2"/>
      <c r="DK1124" s="2"/>
      <c r="DL1124" s="2"/>
      <c r="DM1124" s="2"/>
      <c r="DN1124" s="2"/>
      <c r="DO1124" s="2"/>
      <c r="DP1124" s="2"/>
      <c r="DQ1124" s="2"/>
      <c r="DR1124" s="2"/>
      <c r="DS1124" s="2"/>
      <c r="DT1124" s="2"/>
      <c r="DU1124" s="2"/>
      <c r="DV1124" s="2"/>
      <c r="DW1124" s="2"/>
      <c r="DX1124" s="2"/>
      <c r="DY1124" s="2"/>
      <c r="DZ1124" s="2"/>
      <c r="EA1124" s="2"/>
      <c r="EB1124" s="2"/>
      <c r="EC1124" s="2"/>
      <c r="ED1124" s="2"/>
      <c r="EE1124" s="2"/>
      <c r="EF1124" s="2"/>
      <c r="EG1124" s="2"/>
      <c r="EH1124" s="2"/>
      <c r="EI1124" s="2"/>
      <c r="EJ1124" s="2"/>
      <c r="EK1124" s="2"/>
      <c r="EL1124" s="2"/>
      <c r="EM1124" s="2"/>
      <c r="EN1124" s="2"/>
      <c r="EO1124" s="2"/>
      <c r="EP1124" s="2"/>
      <c r="EQ1124" s="2"/>
      <c r="ER1124" s="2"/>
      <c r="ES1124" s="2"/>
      <c r="ET1124" s="2"/>
      <c r="EU1124" s="2"/>
      <c r="EV1124" s="2"/>
      <c r="EW1124" s="2"/>
      <c r="EX1124" s="2"/>
      <c r="EY1124" s="2"/>
      <c r="EZ1124" s="2"/>
      <c r="FA1124" s="2"/>
      <c r="FB1124" s="2"/>
      <c r="FC1124" s="2"/>
      <c r="FD1124" s="2"/>
      <c r="FE1124" s="2"/>
      <c r="FF1124" s="2"/>
      <c r="FG1124" s="2"/>
      <c r="FH1124" s="2"/>
      <c r="FI1124" s="2"/>
      <c r="FJ1124" s="2"/>
      <c r="FK1124" s="2"/>
      <c r="FL1124" s="2"/>
      <c r="FM1124" s="2"/>
      <c r="FN1124" s="2"/>
      <c r="FO1124" s="2"/>
      <c r="FP1124" s="2"/>
      <c r="FQ1124" s="2"/>
      <c r="FR1124" s="2"/>
      <c r="FS1124" s="2"/>
      <c r="FT1124" s="2"/>
      <c r="FU1124" s="2"/>
      <c r="FV1124" s="2"/>
      <c r="FW1124" s="2"/>
      <c r="FX1124" s="2"/>
      <c r="FY1124" s="2"/>
      <c r="FZ1124" s="2"/>
      <c r="GA1124" s="2"/>
      <c r="GB1124" s="2"/>
      <c r="GC1124" s="2"/>
      <c r="GD1124" s="2"/>
      <c r="GE1124" s="2"/>
      <c r="GF1124" s="2"/>
      <c r="GG1124" s="2"/>
      <c r="GH1124" s="2"/>
      <c r="GI1124" s="2"/>
      <c r="GJ1124" s="2"/>
      <c r="GK1124" s="2"/>
      <c r="GL1124" s="2"/>
      <c r="GM1124" s="2"/>
      <c r="GN1124" s="2"/>
      <c r="GO1124" s="2"/>
      <c r="GP1124" s="2"/>
      <c r="GQ1124" s="2"/>
      <c r="GR1124" s="2"/>
      <c r="GS1124" s="2"/>
      <c r="GT1124" s="2"/>
      <c r="GU1124" s="2"/>
      <c r="GV1124" s="2"/>
      <c r="GW1124" s="2"/>
      <c r="GX1124" s="2"/>
      <c r="GY1124" s="2"/>
      <c r="GZ1124" s="2"/>
      <c r="HA1124" s="2"/>
      <c r="HB1124" s="2"/>
      <c r="HC1124" s="2"/>
      <c r="HD1124" s="2"/>
      <c r="HE1124" s="2"/>
      <c r="HF1124" s="2"/>
      <c r="HG1124" s="2"/>
      <c r="HH1124" s="2"/>
      <c r="HI1124" s="2"/>
      <c r="HJ1124" s="2"/>
      <c r="HK1124" s="2"/>
      <c r="HL1124" s="2"/>
      <c r="HM1124" s="2"/>
      <c r="HN1124" s="2"/>
      <c r="HO1124" s="2"/>
      <c r="HP1124" s="2"/>
      <c r="HQ1124" s="2"/>
      <c r="HR1124" s="2"/>
      <c r="HS1124" s="2"/>
      <c r="HT1124" s="2"/>
      <c r="HU1124" s="2"/>
      <c r="HV1124" s="2"/>
      <c r="HW1124" s="2"/>
      <c r="HX1124" s="2"/>
      <c r="HY1124" s="2"/>
      <c r="HZ1124" s="2"/>
      <c r="IA1124" s="2"/>
      <c r="IB1124" s="2"/>
      <c r="IC1124" s="2"/>
      <c r="ID1124" s="2"/>
      <c r="IE1124" s="2"/>
      <c r="IF1124" s="2"/>
      <c r="IG1124" s="2"/>
      <c r="IH1124" s="2"/>
      <c r="II1124" s="2"/>
      <c r="IJ1124" s="2"/>
      <c r="IK1124" s="2"/>
      <c r="IL1124" s="2"/>
      <c r="IM1124" s="2"/>
      <c r="IN1124" s="2"/>
      <c r="IO1124" s="2"/>
      <c r="IP1124" s="2"/>
      <c r="IQ1124" s="2"/>
      <c r="IR1124" s="2"/>
      <c r="IS1124" s="2"/>
      <c r="IT1124" s="2"/>
      <c r="IU1124" s="2"/>
      <c r="IV1124" s="2"/>
      <c r="IW1124" s="2"/>
    </row>
    <row r="1125" spans="1:257" x14ac:dyDescent="0.3">
      <c r="N1125" s="2"/>
      <c r="O1125" s="2"/>
      <c r="P1125" s="2"/>
      <c r="Q1125" s="2"/>
      <c r="R1125" s="2"/>
      <c r="S1125" s="2"/>
      <c r="T1125" s="2"/>
      <c r="U1125" s="2"/>
      <c r="V1125" s="2"/>
      <c r="W1125" s="2"/>
      <c r="X1125" s="2"/>
      <c r="Y1125" s="2"/>
      <c r="Z1125" s="2"/>
      <c r="AA1125" s="2"/>
      <c r="AB1125" s="2"/>
      <c r="AC1125" s="2"/>
      <c r="AD1125" s="2"/>
      <c r="AE1125" s="2"/>
      <c r="AF1125" s="2"/>
      <c r="AG1125" s="2"/>
      <c r="AH1125" s="2"/>
      <c r="AI1125" s="2"/>
      <c r="AJ1125" s="2"/>
      <c r="AK1125" s="2"/>
      <c r="AL1125" s="2"/>
      <c r="AM1125" s="2"/>
      <c r="AN1125" s="2"/>
      <c r="AO1125" s="2"/>
      <c r="AP1125" s="2"/>
      <c r="AQ1125" s="2"/>
      <c r="AR1125" s="2"/>
      <c r="AS1125" s="2"/>
      <c r="AT1125" s="2"/>
      <c r="AU1125" s="2"/>
      <c r="AV1125" s="2"/>
      <c r="AW1125" s="2"/>
      <c r="AX1125" s="2"/>
      <c r="AY1125" s="2"/>
      <c r="AZ1125" s="2"/>
      <c r="BA1125" s="2"/>
      <c r="BB1125" s="2"/>
      <c r="BC1125" s="2"/>
      <c r="BD1125" s="2"/>
      <c r="BE1125" s="2"/>
      <c r="BF1125" s="2"/>
      <c r="BG1125" s="2"/>
      <c r="BH1125" s="2"/>
      <c r="BI1125" s="2"/>
      <c r="BJ1125" s="2"/>
      <c r="BK1125" s="2"/>
      <c r="BL1125" s="2"/>
      <c r="BM1125" s="2"/>
      <c r="BN1125" s="2"/>
      <c r="BO1125" s="2"/>
      <c r="BP1125" s="2"/>
      <c r="BQ1125" s="2"/>
      <c r="BR1125" s="2"/>
      <c r="BS1125" s="2"/>
      <c r="BT1125" s="2"/>
      <c r="BU1125" s="2"/>
      <c r="BV1125" s="2"/>
      <c r="BW1125" s="2"/>
      <c r="BX1125" s="2"/>
      <c r="BY1125" s="2"/>
      <c r="BZ1125" s="2"/>
      <c r="CA1125" s="2"/>
      <c r="CB1125" s="2"/>
      <c r="CC1125" s="2"/>
      <c r="CD1125" s="2"/>
      <c r="CE1125" s="2"/>
      <c r="CF1125" s="2"/>
      <c r="CG1125" s="2"/>
      <c r="CH1125" s="2"/>
      <c r="CI1125" s="2"/>
      <c r="CJ1125" s="2"/>
      <c r="CK1125" s="2"/>
      <c r="CL1125" s="2"/>
      <c r="CM1125" s="2"/>
      <c r="CN1125" s="2"/>
      <c r="CO1125" s="2"/>
      <c r="CP1125" s="2"/>
      <c r="CQ1125" s="2"/>
      <c r="CR1125" s="2"/>
      <c r="CS1125" s="2"/>
      <c r="CT1125" s="2"/>
      <c r="CU1125" s="2"/>
      <c r="CV1125" s="2"/>
      <c r="CW1125" s="2"/>
      <c r="CX1125" s="2"/>
      <c r="CY1125" s="2"/>
      <c r="CZ1125" s="2"/>
      <c r="DA1125" s="2"/>
      <c r="DB1125" s="2"/>
      <c r="DC1125" s="2"/>
      <c r="DD1125" s="2"/>
      <c r="DE1125" s="2"/>
      <c r="DF1125" s="2"/>
      <c r="DG1125" s="2"/>
      <c r="DH1125" s="2"/>
      <c r="DI1125" s="2"/>
      <c r="DJ1125" s="2"/>
      <c r="DK1125" s="2"/>
      <c r="DL1125" s="2"/>
      <c r="DM1125" s="2"/>
      <c r="DN1125" s="2"/>
      <c r="DO1125" s="2"/>
      <c r="DP1125" s="2"/>
      <c r="DQ1125" s="2"/>
      <c r="DR1125" s="2"/>
      <c r="DS1125" s="2"/>
      <c r="DT1125" s="2"/>
      <c r="DU1125" s="2"/>
      <c r="DV1125" s="2"/>
      <c r="DW1125" s="2"/>
      <c r="DX1125" s="2"/>
      <c r="DY1125" s="2"/>
      <c r="DZ1125" s="2"/>
      <c r="EA1125" s="2"/>
      <c r="EB1125" s="2"/>
      <c r="EC1125" s="2"/>
      <c r="ED1125" s="2"/>
      <c r="EE1125" s="2"/>
      <c r="EF1125" s="2"/>
      <c r="EG1125" s="2"/>
      <c r="EH1125" s="2"/>
      <c r="EI1125" s="2"/>
      <c r="EJ1125" s="2"/>
      <c r="EK1125" s="2"/>
      <c r="EL1125" s="2"/>
      <c r="EM1125" s="2"/>
      <c r="EN1125" s="2"/>
      <c r="EO1125" s="2"/>
      <c r="EP1125" s="2"/>
      <c r="EQ1125" s="2"/>
      <c r="ER1125" s="2"/>
      <c r="ES1125" s="2"/>
      <c r="ET1125" s="2"/>
      <c r="EU1125" s="2"/>
      <c r="EV1125" s="2"/>
      <c r="EW1125" s="2"/>
      <c r="EX1125" s="2"/>
      <c r="EY1125" s="2"/>
      <c r="EZ1125" s="2"/>
      <c r="FA1125" s="2"/>
      <c r="FB1125" s="2"/>
      <c r="FC1125" s="2"/>
      <c r="FD1125" s="2"/>
      <c r="FE1125" s="2"/>
      <c r="FF1125" s="2"/>
      <c r="FG1125" s="2"/>
      <c r="FH1125" s="2"/>
      <c r="FI1125" s="2"/>
      <c r="FJ1125" s="2"/>
      <c r="FK1125" s="2"/>
      <c r="FL1125" s="2"/>
      <c r="FM1125" s="2"/>
      <c r="FN1125" s="2"/>
      <c r="FO1125" s="2"/>
      <c r="FP1125" s="2"/>
      <c r="FQ1125" s="2"/>
      <c r="FR1125" s="2"/>
      <c r="FS1125" s="2"/>
      <c r="FT1125" s="2"/>
      <c r="FU1125" s="2"/>
      <c r="FV1125" s="2"/>
      <c r="FW1125" s="2"/>
      <c r="FX1125" s="2"/>
      <c r="FY1125" s="2"/>
      <c r="FZ1125" s="2"/>
      <c r="GA1125" s="2"/>
      <c r="GB1125" s="2"/>
      <c r="GC1125" s="2"/>
      <c r="GD1125" s="2"/>
      <c r="GE1125" s="2"/>
      <c r="GF1125" s="2"/>
      <c r="GG1125" s="2"/>
      <c r="GH1125" s="2"/>
      <c r="GI1125" s="2"/>
      <c r="GJ1125" s="2"/>
      <c r="GK1125" s="2"/>
      <c r="GL1125" s="2"/>
      <c r="GM1125" s="2"/>
      <c r="GN1125" s="2"/>
      <c r="GO1125" s="2"/>
      <c r="GP1125" s="2"/>
      <c r="GQ1125" s="2"/>
      <c r="GR1125" s="2"/>
      <c r="GS1125" s="2"/>
      <c r="GT1125" s="2"/>
      <c r="GU1125" s="2"/>
      <c r="GV1125" s="2"/>
      <c r="GW1125" s="2"/>
      <c r="GX1125" s="2"/>
      <c r="GY1125" s="2"/>
      <c r="GZ1125" s="2"/>
      <c r="HA1125" s="2"/>
      <c r="HB1125" s="2"/>
      <c r="HC1125" s="2"/>
      <c r="HD1125" s="2"/>
      <c r="HE1125" s="2"/>
      <c r="HF1125" s="2"/>
      <c r="HG1125" s="2"/>
      <c r="HH1125" s="2"/>
      <c r="HI1125" s="2"/>
      <c r="HJ1125" s="2"/>
      <c r="HK1125" s="2"/>
      <c r="HL1125" s="2"/>
      <c r="HM1125" s="2"/>
      <c r="HN1125" s="2"/>
      <c r="HO1125" s="2"/>
      <c r="HP1125" s="2"/>
      <c r="HQ1125" s="2"/>
      <c r="HR1125" s="2"/>
      <c r="HS1125" s="2"/>
      <c r="HT1125" s="2"/>
      <c r="HU1125" s="2"/>
      <c r="HV1125" s="2"/>
      <c r="HW1125" s="2"/>
      <c r="HX1125" s="2"/>
      <c r="HY1125" s="2"/>
      <c r="HZ1125" s="2"/>
      <c r="IA1125" s="2"/>
      <c r="IB1125" s="2"/>
      <c r="IC1125" s="2"/>
      <c r="ID1125" s="2"/>
      <c r="IE1125" s="2"/>
      <c r="IF1125" s="2"/>
      <c r="IG1125" s="2"/>
      <c r="IH1125" s="2"/>
      <c r="II1125" s="2"/>
      <c r="IJ1125" s="2"/>
      <c r="IK1125" s="2"/>
      <c r="IL1125" s="2"/>
      <c r="IM1125" s="2"/>
      <c r="IN1125" s="2"/>
      <c r="IO1125" s="2"/>
      <c r="IP1125" s="2"/>
      <c r="IQ1125" s="2"/>
      <c r="IR1125" s="2"/>
      <c r="IS1125" s="2"/>
      <c r="IT1125" s="2"/>
      <c r="IU1125" s="2"/>
      <c r="IV1125" s="2"/>
      <c r="IW1125" s="2"/>
    </row>
    <row r="1126" spans="1:257" x14ac:dyDescent="0.3">
      <c r="N1126" s="2"/>
      <c r="O1126" s="2"/>
      <c r="P1126" s="2"/>
      <c r="Q1126" s="2"/>
      <c r="R1126" s="2"/>
      <c r="S1126" s="2"/>
      <c r="T1126" s="2"/>
      <c r="U1126" s="2"/>
      <c r="V1126" s="2"/>
      <c r="W1126" s="2"/>
      <c r="X1126" s="2"/>
      <c r="Y1126" s="2"/>
      <c r="Z1126" s="2"/>
      <c r="AA1126" s="2"/>
      <c r="AB1126" s="2"/>
      <c r="AC1126" s="2"/>
      <c r="AD1126" s="2"/>
      <c r="AE1126" s="2"/>
      <c r="AF1126" s="2"/>
      <c r="AG1126" s="2"/>
      <c r="AH1126" s="2"/>
      <c r="AI1126" s="2"/>
      <c r="AJ1126" s="2"/>
      <c r="AK1126" s="2"/>
      <c r="AL1126" s="2"/>
      <c r="AM1126" s="2"/>
      <c r="AN1126" s="2"/>
      <c r="AO1126" s="2"/>
      <c r="AP1126" s="2"/>
      <c r="AQ1126" s="2"/>
      <c r="AR1126" s="2"/>
      <c r="AS1126" s="2"/>
      <c r="AT1126" s="2"/>
      <c r="AU1126" s="2"/>
      <c r="AV1126" s="2"/>
      <c r="AW1126" s="2"/>
      <c r="AX1126" s="2"/>
      <c r="AY1126" s="2"/>
      <c r="AZ1126" s="2"/>
      <c r="BA1126" s="2"/>
      <c r="BB1126" s="2"/>
      <c r="BC1126" s="2"/>
      <c r="BD1126" s="2"/>
      <c r="BE1126" s="2"/>
      <c r="BF1126" s="2"/>
      <c r="BG1126" s="2"/>
      <c r="BH1126" s="2"/>
      <c r="BI1126" s="2"/>
      <c r="BJ1126" s="2"/>
      <c r="BK1126" s="2"/>
      <c r="BL1126" s="2"/>
      <c r="BM1126" s="2"/>
      <c r="BN1126" s="2"/>
      <c r="BO1126" s="2"/>
      <c r="BP1126" s="2"/>
      <c r="BQ1126" s="2"/>
      <c r="BR1126" s="2"/>
      <c r="BS1126" s="2"/>
      <c r="BT1126" s="2"/>
      <c r="BU1126" s="2"/>
      <c r="BV1126" s="2"/>
      <c r="BW1126" s="2"/>
      <c r="BX1126" s="2"/>
      <c r="BY1126" s="2"/>
      <c r="BZ1126" s="2"/>
      <c r="CA1126" s="2"/>
      <c r="CB1126" s="2"/>
      <c r="CC1126" s="2"/>
      <c r="CD1126" s="2"/>
      <c r="CE1126" s="2"/>
      <c r="CF1126" s="2"/>
      <c r="CG1126" s="2"/>
      <c r="CH1126" s="2"/>
      <c r="CI1126" s="2"/>
      <c r="CJ1126" s="2"/>
      <c r="CK1126" s="2"/>
      <c r="CL1126" s="2"/>
      <c r="CM1126" s="2"/>
      <c r="CN1126" s="2"/>
      <c r="CO1126" s="2"/>
      <c r="CP1126" s="2"/>
      <c r="CQ1126" s="2"/>
      <c r="CR1126" s="2"/>
      <c r="CS1126" s="2"/>
      <c r="CT1126" s="2"/>
      <c r="CU1126" s="2"/>
      <c r="CV1126" s="2"/>
      <c r="CW1126" s="2"/>
      <c r="CX1126" s="2"/>
      <c r="CY1126" s="2"/>
      <c r="CZ1126" s="2"/>
      <c r="DA1126" s="2"/>
      <c r="DB1126" s="2"/>
      <c r="DC1126" s="2"/>
      <c r="DD1126" s="2"/>
      <c r="DE1126" s="2"/>
      <c r="DF1126" s="2"/>
      <c r="DG1126" s="2"/>
      <c r="DH1126" s="2"/>
      <c r="DI1126" s="2"/>
      <c r="DJ1126" s="2"/>
      <c r="DK1126" s="2"/>
      <c r="DL1126" s="2"/>
      <c r="DM1126" s="2"/>
      <c r="DN1126" s="2"/>
      <c r="DO1126" s="2"/>
      <c r="DP1126" s="2"/>
      <c r="DQ1126" s="2"/>
      <c r="DR1126" s="2"/>
      <c r="DS1126" s="2"/>
      <c r="DT1126" s="2"/>
      <c r="DU1126" s="2"/>
      <c r="DV1126" s="2"/>
      <c r="DW1126" s="2"/>
      <c r="DX1126" s="2"/>
      <c r="DY1126" s="2"/>
      <c r="DZ1126" s="2"/>
      <c r="EA1126" s="2"/>
      <c r="EB1126" s="2"/>
      <c r="EC1126" s="2"/>
      <c r="ED1126" s="2"/>
      <c r="EE1126" s="2"/>
      <c r="EF1126" s="2"/>
      <c r="EG1126" s="2"/>
      <c r="EH1126" s="2"/>
      <c r="EI1126" s="2"/>
      <c r="EJ1126" s="2"/>
      <c r="EK1126" s="2"/>
      <c r="EL1126" s="2"/>
      <c r="EM1126" s="2"/>
      <c r="EN1126" s="2"/>
      <c r="EO1126" s="2"/>
      <c r="EP1126" s="2"/>
      <c r="EQ1126" s="2"/>
      <c r="ER1126" s="2"/>
      <c r="ES1126" s="2"/>
      <c r="ET1126" s="2"/>
      <c r="EU1126" s="2"/>
      <c r="EV1126" s="2"/>
      <c r="EW1126" s="2"/>
      <c r="EX1126" s="2"/>
      <c r="EY1126" s="2"/>
      <c r="EZ1126" s="2"/>
      <c r="FA1126" s="2"/>
      <c r="FB1126" s="2"/>
      <c r="FC1126" s="2"/>
      <c r="FD1126" s="2"/>
      <c r="FE1126" s="2"/>
      <c r="FF1126" s="2"/>
      <c r="FG1126" s="2"/>
      <c r="FH1126" s="2"/>
      <c r="FI1126" s="2"/>
      <c r="FJ1126" s="2"/>
      <c r="FK1126" s="2"/>
      <c r="FL1126" s="2"/>
      <c r="FM1126" s="2"/>
      <c r="FN1126" s="2"/>
      <c r="FO1126" s="2"/>
      <c r="FP1126" s="2"/>
      <c r="FQ1126" s="2"/>
      <c r="FR1126" s="2"/>
      <c r="FS1126" s="2"/>
      <c r="FT1126" s="2"/>
      <c r="FU1126" s="2"/>
      <c r="FV1126" s="2"/>
      <c r="FW1126" s="2"/>
      <c r="FX1126" s="2"/>
      <c r="FY1126" s="2"/>
      <c r="FZ1126" s="2"/>
      <c r="GA1126" s="2"/>
      <c r="GB1126" s="2"/>
      <c r="GC1126" s="2"/>
      <c r="GD1126" s="2"/>
      <c r="GE1126" s="2"/>
      <c r="GF1126" s="2"/>
      <c r="GG1126" s="2"/>
      <c r="GH1126" s="2"/>
      <c r="GI1126" s="2"/>
      <c r="GJ1126" s="2"/>
      <c r="GK1126" s="2"/>
      <c r="GL1126" s="2"/>
      <c r="GM1126" s="2"/>
      <c r="GN1126" s="2"/>
      <c r="GO1126" s="2"/>
      <c r="GP1126" s="2"/>
      <c r="GQ1126" s="2"/>
      <c r="GR1126" s="2"/>
      <c r="GS1126" s="2"/>
      <c r="GT1126" s="2"/>
      <c r="GU1126" s="2"/>
      <c r="GV1126" s="2"/>
      <c r="GW1126" s="2"/>
      <c r="GX1126" s="2"/>
      <c r="GY1126" s="2"/>
      <c r="GZ1126" s="2"/>
      <c r="HA1126" s="2"/>
      <c r="HB1126" s="2"/>
      <c r="HC1126" s="2"/>
      <c r="HD1126" s="2"/>
      <c r="HE1126" s="2"/>
      <c r="HF1126" s="2"/>
      <c r="HG1126" s="2"/>
      <c r="HH1126" s="2"/>
      <c r="HI1126" s="2"/>
      <c r="HJ1126" s="2"/>
      <c r="HK1126" s="2"/>
      <c r="HL1126" s="2"/>
      <c r="HM1126" s="2"/>
      <c r="HN1126" s="2"/>
      <c r="HO1126" s="2"/>
      <c r="HP1126" s="2"/>
      <c r="HQ1126" s="2"/>
      <c r="HR1126" s="2"/>
      <c r="HS1126" s="2"/>
      <c r="HT1126" s="2"/>
      <c r="HU1126" s="2"/>
      <c r="HV1126" s="2"/>
      <c r="HW1126" s="2"/>
      <c r="HX1126" s="2"/>
      <c r="HY1126" s="2"/>
      <c r="HZ1126" s="2"/>
      <c r="IA1126" s="2"/>
      <c r="IB1126" s="2"/>
      <c r="IC1126" s="2"/>
      <c r="ID1126" s="2"/>
      <c r="IE1126" s="2"/>
      <c r="IF1126" s="2"/>
      <c r="IG1126" s="2"/>
      <c r="IH1126" s="2"/>
      <c r="II1126" s="2"/>
      <c r="IJ1126" s="2"/>
      <c r="IK1126" s="2"/>
      <c r="IL1126" s="2"/>
      <c r="IM1126" s="2"/>
      <c r="IN1126" s="2"/>
      <c r="IO1126" s="2"/>
      <c r="IP1126" s="2"/>
      <c r="IQ1126" s="2"/>
      <c r="IR1126" s="2"/>
      <c r="IS1126" s="2"/>
      <c r="IT1126" s="2"/>
      <c r="IU1126" s="2"/>
      <c r="IV1126" s="2"/>
      <c r="IW1126" s="2"/>
    </row>
    <row r="1127" spans="1:257" x14ac:dyDescent="0.3">
      <c r="N1127" s="2"/>
      <c r="O1127" s="2"/>
      <c r="P1127" s="2"/>
      <c r="Q1127" s="2"/>
      <c r="R1127" s="2"/>
      <c r="S1127" s="2"/>
      <c r="T1127" s="2"/>
      <c r="U1127" s="2"/>
      <c r="V1127" s="2"/>
      <c r="W1127" s="2"/>
      <c r="X1127" s="2"/>
      <c r="Y1127" s="2"/>
      <c r="Z1127" s="2"/>
      <c r="AA1127" s="2"/>
      <c r="AB1127" s="2"/>
      <c r="AC1127" s="2"/>
      <c r="AD1127" s="2"/>
      <c r="AE1127" s="2"/>
      <c r="AF1127" s="2"/>
      <c r="AG1127" s="2"/>
      <c r="AH1127" s="2"/>
      <c r="AI1127" s="2"/>
      <c r="AJ1127" s="2"/>
      <c r="AK1127" s="2"/>
      <c r="AL1127" s="2"/>
      <c r="AM1127" s="2"/>
      <c r="AN1127" s="2"/>
      <c r="AO1127" s="2"/>
      <c r="AP1127" s="2"/>
      <c r="AQ1127" s="2"/>
      <c r="AR1127" s="2"/>
      <c r="AS1127" s="2"/>
      <c r="AT1127" s="2"/>
      <c r="AU1127" s="2"/>
      <c r="AV1127" s="2"/>
      <c r="AW1127" s="2"/>
      <c r="AX1127" s="2"/>
      <c r="AY1127" s="2"/>
      <c r="AZ1127" s="2"/>
      <c r="BA1127" s="2"/>
      <c r="BB1127" s="2"/>
      <c r="BC1127" s="2"/>
      <c r="BD1127" s="2"/>
      <c r="BE1127" s="2"/>
      <c r="BF1127" s="2"/>
      <c r="BG1127" s="2"/>
      <c r="BH1127" s="2"/>
      <c r="BI1127" s="2"/>
      <c r="BJ1127" s="2"/>
      <c r="BK1127" s="2"/>
      <c r="BL1127" s="2"/>
      <c r="BM1127" s="2"/>
      <c r="BN1127" s="2"/>
      <c r="BO1127" s="2"/>
      <c r="BP1127" s="2"/>
      <c r="BQ1127" s="2"/>
      <c r="BR1127" s="2"/>
      <c r="BS1127" s="2"/>
      <c r="BT1127" s="2"/>
      <c r="BU1127" s="2"/>
      <c r="BV1127" s="2"/>
      <c r="BW1127" s="2"/>
      <c r="BX1127" s="2"/>
      <c r="BY1127" s="2"/>
      <c r="BZ1127" s="2"/>
      <c r="CA1127" s="2"/>
      <c r="CB1127" s="2"/>
      <c r="CC1127" s="2"/>
      <c r="CD1127" s="2"/>
      <c r="CE1127" s="2"/>
      <c r="CF1127" s="2"/>
      <c r="CG1127" s="2"/>
      <c r="CH1127" s="2"/>
      <c r="CI1127" s="2"/>
      <c r="CJ1127" s="2"/>
      <c r="CK1127" s="2"/>
      <c r="CL1127" s="2"/>
      <c r="CM1127" s="2"/>
      <c r="CN1127" s="2"/>
      <c r="CO1127" s="2"/>
      <c r="CP1127" s="2"/>
      <c r="CQ1127" s="2"/>
      <c r="CR1127" s="2"/>
      <c r="CS1127" s="2"/>
      <c r="CT1127" s="2"/>
      <c r="CU1127" s="2"/>
      <c r="CV1127" s="2"/>
      <c r="CW1127" s="2"/>
      <c r="CX1127" s="2"/>
      <c r="CY1127" s="2"/>
      <c r="CZ1127" s="2"/>
      <c r="DA1127" s="2"/>
      <c r="DB1127" s="2"/>
      <c r="DC1127" s="2"/>
      <c r="DD1127" s="2"/>
      <c r="DE1127" s="2"/>
      <c r="DF1127" s="2"/>
      <c r="DG1127" s="2"/>
      <c r="DH1127" s="2"/>
      <c r="DI1127" s="2"/>
      <c r="DJ1127" s="2"/>
      <c r="DK1127" s="2"/>
      <c r="DL1127" s="2"/>
      <c r="DM1127" s="2"/>
      <c r="DN1127" s="2"/>
      <c r="DO1127" s="2"/>
      <c r="DP1127" s="2"/>
      <c r="DQ1127" s="2"/>
      <c r="DR1127" s="2"/>
      <c r="DS1127" s="2"/>
      <c r="DT1127" s="2"/>
      <c r="DU1127" s="2"/>
      <c r="DV1127" s="2"/>
      <c r="DW1127" s="2"/>
      <c r="DX1127" s="2"/>
      <c r="DY1127" s="2"/>
      <c r="DZ1127" s="2"/>
      <c r="EA1127" s="2"/>
      <c r="EB1127" s="2"/>
      <c r="EC1127" s="2"/>
      <c r="ED1127" s="2"/>
      <c r="EE1127" s="2"/>
      <c r="EF1127" s="2"/>
      <c r="EG1127" s="2"/>
      <c r="EH1127" s="2"/>
      <c r="EI1127" s="2"/>
      <c r="EJ1127" s="2"/>
      <c r="EK1127" s="2"/>
      <c r="EL1127" s="2"/>
      <c r="EM1127" s="2"/>
      <c r="EN1127" s="2"/>
      <c r="EO1127" s="2"/>
      <c r="EP1127" s="2"/>
      <c r="EQ1127" s="2"/>
      <c r="ER1127" s="2"/>
      <c r="ES1127" s="2"/>
      <c r="ET1127" s="2"/>
      <c r="EU1127" s="2"/>
      <c r="EV1127" s="2"/>
      <c r="EW1127" s="2"/>
      <c r="EX1127" s="2"/>
      <c r="EY1127" s="2"/>
      <c r="EZ1127" s="2"/>
      <c r="FA1127" s="2"/>
      <c r="FB1127" s="2"/>
      <c r="FC1127" s="2"/>
      <c r="FD1127" s="2"/>
      <c r="FE1127" s="2"/>
      <c r="FF1127" s="2"/>
      <c r="FG1127" s="2"/>
      <c r="FH1127" s="2"/>
      <c r="FI1127" s="2"/>
      <c r="FJ1127" s="2"/>
      <c r="FK1127" s="2"/>
      <c r="FL1127" s="2"/>
      <c r="FM1127" s="2"/>
      <c r="FN1127" s="2"/>
      <c r="FO1127" s="2"/>
      <c r="FP1127" s="2"/>
      <c r="FQ1127" s="2"/>
      <c r="FR1127" s="2"/>
      <c r="FS1127" s="2"/>
      <c r="FT1127" s="2"/>
      <c r="FU1127" s="2"/>
      <c r="FV1127" s="2"/>
      <c r="FW1127" s="2"/>
      <c r="FX1127" s="2"/>
      <c r="FY1127" s="2"/>
      <c r="FZ1127" s="2"/>
      <c r="GA1127" s="2"/>
      <c r="GB1127" s="2"/>
      <c r="GC1127" s="2"/>
      <c r="GD1127" s="2"/>
      <c r="GE1127" s="2"/>
      <c r="GF1127" s="2"/>
      <c r="GG1127" s="2"/>
      <c r="GH1127" s="2"/>
      <c r="GI1127" s="2"/>
      <c r="GJ1127" s="2"/>
      <c r="GK1127" s="2"/>
      <c r="GL1127" s="2"/>
      <c r="GM1127" s="2"/>
      <c r="GN1127" s="2"/>
      <c r="GO1127" s="2"/>
      <c r="GP1127" s="2"/>
      <c r="GQ1127" s="2"/>
      <c r="GR1127" s="2"/>
      <c r="GS1127" s="2"/>
      <c r="GT1127" s="2"/>
      <c r="GU1127" s="2"/>
      <c r="GV1127" s="2"/>
      <c r="GW1127" s="2"/>
      <c r="GX1127" s="2"/>
      <c r="GY1127" s="2"/>
      <c r="GZ1127" s="2"/>
      <c r="HA1127" s="2"/>
      <c r="HB1127" s="2"/>
      <c r="HC1127" s="2"/>
      <c r="HD1127" s="2"/>
      <c r="HE1127" s="2"/>
      <c r="HF1127" s="2"/>
      <c r="HG1127" s="2"/>
      <c r="HH1127" s="2"/>
      <c r="HI1127" s="2"/>
      <c r="HJ1127" s="2"/>
      <c r="HK1127" s="2"/>
      <c r="HL1127" s="2"/>
      <c r="HM1127" s="2"/>
      <c r="HN1127" s="2"/>
      <c r="HO1127" s="2"/>
      <c r="HP1127" s="2"/>
      <c r="HQ1127" s="2"/>
      <c r="HR1127" s="2"/>
      <c r="HS1127" s="2"/>
      <c r="HT1127" s="2"/>
      <c r="HU1127" s="2"/>
      <c r="HV1127" s="2"/>
      <c r="HW1127" s="2"/>
      <c r="HX1127" s="2"/>
      <c r="HY1127" s="2"/>
      <c r="HZ1127" s="2"/>
      <c r="IA1127" s="2"/>
      <c r="IB1127" s="2"/>
      <c r="IC1127" s="2"/>
      <c r="ID1127" s="2"/>
      <c r="IE1127" s="2"/>
      <c r="IF1127" s="2"/>
      <c r="IG1127" s="2"/>
      <c r="IH1127" s="2"/>
      <c r="II1127" s="2"/>
      <c r="IJ1127" s="2"/>
      <c r="IK1127" s="2"/>
      <c r="IL1127" s="2"/>
      <c r="IM1127" s="2"/>
      <c r="IN1127" s="2"/>
      <c r="IO1127" s="2"/>
      <c r="IP1127" s="2"/>
      <c r="IQ1127" s="2"/>
      <c r="IR1127" s="2"/>
      <c r="IS1127" s="2"/>
      <c r="IT1127" s="2"/>
      <c r="IU1127" s="2"/>
      <c r="IV1127" s="2"/>
      <c r="IW1127" s="2"/>
    </row>
    <row r="1128" spans="1:257" x14ac:dyDescent="0.3">
      <c r="N1128" s="2"/>
      <c r="O1128" s="2"/>
      <c r="P1128" s="2"/>
      <c r="Q1128" s="2"/>
      <c r="R1128" s="2"/>
      <c r="S1128" s="2"/>
      <c r="T1128" s="2"/>
      <c r="U1128" s="2"/>
      <c r="V1128" s="2"/>
      <c r="W1128" s="2"/>
      <c r="X1128" s="2"/>
      <c r="Y1128" s="2"/>
      <c r="Z1128" s="2"/>
      <c r="AA1128" s="2"/>
      <c r="AB1128" s="2"/>
      <c r="AC1128" s="2"/>
      <c r="AD1128" s="2"/>
      <c r="AE1128" s="2"/>
      <c r="AF1128" s="2"/>
      <c r="AG1128" s="2"/>
      <c r="AH1128" s="2"/>
      <c r="AI1128" s="2"/>
      <c r="AJ1128" s="2"/>
      <c r="AK1128" s="2"/>
      <c r="AL1128" s="2"/>
      <c r="AM1128" s="2"/>
      <c r="AN1128" s="2"/>
      <c r="AO1128" s="2"/>
      <c r="AP1128" s="2"/>
      <c r="AQ1128" s="2"/>
      <c r="AR1128" s="2"/>
      <c r="AS1128" s="2"/>
      <c r="AT1128" s="2"/>
      <c r="AU1128" s="2"/>
      <c r="AV1128" s="2"/>
      <c r="AW1128" s="2"/>
      <c r="AX1128" s="2"/>
      <c r="AY1128" s="2"/>
      <c r="AZ1128" s="2"/>
      <c r="BA1128" s="2"/>
      <c r="BB1128" s="2"/>
      <c r="BC1128" s="2"/>
      <c r="BD1128" s="2"/>
      <c r="BE1128" s="2"/>
      <c r="BF1128" s="2"/>
      <c r="BG1128" s="2"/>
      <c r="BH1128" s="2"/>
      <c r="BI1128" s="2"/>
      <c r="BJ1128" s="2"/>
      <c r="BK1128" s="2"/>
      <c r="BL1128" s="2"/>
      <c r="BM1128" s="2"/>
      <c r="BN1128" s="2"/>
      <c r="BO1128" s="2"/>
      <c r="BP1128" s="2"/>
      <c r="BQ1128" s="2"/>
      <c r="BR1128" s="2"/>
      <c r="BS1128" s="2"/>
      <c r="BT1128" s="2"/>
      <c r="BU1128" s="2"/>
      <c r="BV1128" s="2"/>
      <c r="BW1128" s="2"/>
      <c r="BX1128" s="2"/>
      <c r="BY1128" s="2"/>
      <c r="BZ1128" s="2"/>
      <c r="CA1128" s="2"/>
      <c r="CB1128" s="2"/>
      <c r="CC1128" s="2"/>
      <c r="CD1128" s="2"/>
      <c r="CE1128" s="2"/>
      <c r="CF1128" s="2"/>
      <c r="CG1128" s="2"/>
      <c r="CH1128" s="2"/>
      <c r="CI1128" s="2"/>
      <c r="CJ1128" s="2"/>
      <c r="CK1128" s="2"/>
      <c r="CL1128" s="2"/>
      <c r="CM1128" s="2"/>
      <c r="CN1128" s="2"/>
      <c r="CO1128" s="2"/>
      <c r="CP1128" s="2"/>
      <c r="CQ1128" s="2"/>
      <c r="CR1128" s="2"/>
      <c r="CS1128" s="2"/>
      <c r="CT1128" s="2"/>
      <c r="CU1128" s="2"/>
      <c r="CV1128" s="2"/>
      <c r="CW1128" s="2"/>
      <c r="CX1128" s="2"/>
      <c r="CY1128" s="2"/>
      <c r="CZ1128" s="2"/>
      <c r="DA1128" s="2"/>
      <c r="DB1128" s="2"/>
      <c r="DC1128" s="2"/>
      <c r="DD1128" s="2"/>
      <c r="DE1128" s="2"/>
      <c r="DF1128" s="2"/>
      <c r="DG1128" s="2"/>
      <c r="DH1128" s="2"/>
      <c r="DI1128" s="2"/>
      <c r="DJ1128" s="2"/>
      <c r="DK1128" s="2"/>
      <c r="DL1128" s="2"/>
      <c r="DM1128" s="2"/>
      <c r="DN1128" s="2"/>
      <c r="DO1128" s="2"/>
      <c r="DP1128" s="2"/>
      <c r="DQ1128" s="2"/>
      <c r="DR1128" s="2"/>
      <c r="DS1128" s="2"/>
      <c r="DT1128" s="2"/>
      <c r="DU1128" s="2"/>
      <c r="DV1128" s="2"/>
      <c r="DW1128" s="2"/>
      <c r="DX1128" s="2"/>
      <c r="DY1128" s="2"/>
      <c r="DZ1128" s="2"/>
      <c r="EA1128" s="2"/>
      <c r="EB1128" s="2"/>
      <c r="EC1128" s="2"/>
      <c r="ED1128" s="2"/>
      <c r="EE1128" s="2"/>
      <c r="EF1128" s="2"/>
      <c r="EG1128" s="2"/>
      <c r="EH1128" s="2"/>
      <c r="EI1128" s="2"/>
      <c r="EJ1128" s="2"/>
      <c r="EK1128" s="2"/>
      <c r="EL1128" s="2"/>
      <c r="EM1128" s="2"/>
      <c r="EN1128" s="2"/>
      <c r="EO1128" s="2"/>
      <c r="EP1128" s="2"/>
      <c r="EQ1128" s="2"/>
      <c r="ER1128" s="2"/>
      <c r="ES1128" s="2"/>
      <c r="ET1128" s="2"/>
      <c r="EU1128" s="2"/>
      <c r="EV1128" s="2"/>
      <c r="EW1128" s="2"/>
      <c r="EX1128" s="2"/>
      <c r="EY1128" s="2"/>
      <c r="EZ1128" s="2"/>
      <c r="FA1128" s="2"/>
      <c r="FB1128" s="2"/>
      <c r="FC1128" s="2"/>
      <c r="FD1128" s="2"/>
      <c r="FE1128" s="2"/>
      <c r="FF1128" s="2"/>
      <c r="FG1128" s="2"/>
      <c r="FH1128" s="2"/>
      <c r="FI1128" s="2"/>
      <c r="FJ1128" s="2"/>
      <c r="FK1128" s="2"/>
      <c r="FL1128" s="2"/>
      <c r="FM1128" s="2"/>
      <c r="FN1128" s="2"/>
      <c r="FO1128" s="2"/>
      <c r="FP1128" s="2"/>
      <c r="FQ1128" s="2"/>
      <c r="FR1128" s="2"/>
      <c r="FS1128" s="2"/>
      <c r="FT1128" s="2"/>
      <c r="FU1128" s="2"/>
      <c r="FV1128" s="2"/>
      <c r="FW1128" s="2"/>
      <c r="FX1128" s="2"/>
      <c r="FY1128" s="2"/>
      <c r="FZ1128" s="2"/>
      <c r="GA1128" s="2"/>
      <c r="GB1128" s="2"/>
      <c r="GC1128" s="2"/>
      <c r="GD1128" s="2"/>
      <c r="GE1128" s="2"/>
      <c r="GF1128" s="2"/>
      <c r="GG1128" s="2"/>
      <c r="GH1128" s="2"/>
      <c r="GI1128" s="2"/>
      <c r="GJ1128" s="2"/>
      <c r="GK1128" s="2"/>
      <c r="GL1128" s="2"/>
      <c r="GM1128" s="2"/>
      <c r="GN1128" s="2"/>
      <c r="GO1128" s="2"/>
      <c r="GP1128" s="2"/>
      <c r="GQ1128" s="2"/>
      <c r="GR1128" s="2"/>
      <c r="GS1128" s="2"/>
      <c r="GT1128" s="2"/>
      <c r="GU1128" s="2"/>
      <c r="GV1128" s="2"/>
      <c r="GW1128" s="2"/>
      <c r="GX1128" s="2"/>
      <c r="GY1128" s="2"/>
      <c r="GZ1128" s="2"/>
      <c r="HA1128" s="2"/>
      <c r="HB1128" s="2"/>
      <c r="HC1128" s="2"/>
      <c r="HD1128" s="2"/>
      <c r="HE1128" s="2"/>
      <c r="HF1128" s="2"/>
      <c r="HG1128" s="2"/>
      <c r="HH1128" s="2"/>
      <c r="HI1128" s="2"/>
      <c r="HJ1128" s="2"/>
      <c r="HK1128" s="2"/>
      <c r="HL1128" s="2"/>
      <c r="HM1128" s="2"/>
      <c r="HN1128" s="2"/>
      <c r="HO1128" s="2"/>
      <c r="HP1128" s="2"/>
      <c r="HQ1128" s="2"/>
      <c r="HR1128" s="2"/>
      <c r="HS1128" s="2"/>
      <c r="HT1128" s="2"/>
      <c r="HU1128" s="2"/>
      <c r="HV1128" s="2"/>
      <c r="HW1128" s="2"/>
      <c r="HX1128" s="2"/>
      <c r="HY1128" s="2"/>
      <c r="HZ1128" s="2"/>
      <c r="IA1128" s="2"/>
      <c r="IB1128" s="2"/>
      <c r="IC1128" s="2"/>
      <c r="ID1128" s="2"/>
      <c r="IE1128" s="2"/>
      <c r="IF1128" s="2"/>
      <c r="IG1128" s="2"/>
      <c r="IH1128" s="2"/>
      <c r="II1128" s="2"/>
      <c r="IJ1128" s="2"/>
      <c r="IK1128" s="2"/>
      <c r="IL1128" s="2"/>
      <c r="IM1128" s="2"/>
      <c r="IN1128" s="2"/>
      <c r="IO1128" s="2"/>
      <c r="IP1128" s="2"/>
      <c r="IQ1128" s="2"/>
      <c r="IR1128" s="2"/>
      <c r="IS1128" s="2"/>
      <c r="IT1128" s="2"/>
      <c r="IU1128" s="2"/>
      <c r="IV1128" s="2"/>
      <c r="IW1128" s="2"/>
    </row>
    <row r="1129" spans="1:257" x14ac:dyDescent="0.3">
      <c r="N1129" s="2"/>
      <c r="O1129" s="2"/>
      <c r="P1129" s="2"/>
      <c r="Q1129" s="2"/>
      <c r="R1129" s="2"/>
      <c r="S1129" s="2"/>
      <c r="T1129" s="2"/>
      <c r="U1129" s="2"/>
      <c r="V1129" s="2"/>
      <c r="W1129" s="2"/>
      <c r="X1129" s="2"/>
      <c r="Y1129" s="2"/>
      <c r="Z1129" s="2"/>
      <c r="AA1129" s="2"/>
      <c r="AB1129" s="2"/>
      <c r="AC1129" s="2"/>
      <c r="AD1129" s="2"/>
      <c r="AE1129" s="2"/>
      <c r="AF1129" s="2"/>
      <c r="AG1129" s="2"/>
      <c r="AH1129" s="2"/>
      <c r="AI1129" s="2"/>
      <c r="AJ1129" s="2"/>
      <c r="AK1129" s="2"/>
      <c r="AL1129" s="2"/>
      <c r="AM1129" s="2"/>
      <c r="AN1129" s="2"/>
      <c r="AO1129" s="2"/>
      <c r="AP1129" s="2"/>
      <c r="AQ1129" s="2"/>
      <c r="AR1129" s="2"/>
      <c r="AS1129" s="2"/>
      <c r="AT1129" s="2"/>
      <c r="AU1129" s="2"/>
      <c r="AV1129" s="2"/>
      <c r="AW1129" s="2"/>
      <c r="AX1129" s="2"/>
      <c r="AY1129" s="2"/>
      <c r="AZ1129" s="2"/>
      <c r="BA1129" s="2"/>
      <c r="BB1129" s="2"/>
      <c r="BC1129" s="2"/>
      <c r="BD1129" s="2"/>
      <c r="BE1129" s="2"/>
      <c r="BF1129" s="2"/>
      <c r="BG1129" s="2"/>
      <c r="BH1129" s="2"/>
      <c r="BI1129" s="2"/>
      <c r="BJ1129" s="2"/>
      <c r="BK1129" s="2"/>
      <c r="BL1129" s="2"/>
      <c r="BM1129" s="2"/>
      <c r="BN1129" s="2"/>
      <c r="BO1129" s="2"/>
      <c r="BP1129" s="2"/>
      <c r="BQ1129" s="2"/>
      <c r="BR1129" s="2"/>
      <c r="BS1129" s="2"/>
      <c r="BT1129" s="2"/>
      <c r="BU1129" s="2"/>
      <c r="BV1129" s="2"/>
      <c r="BW1129" s="2"/>
      <c r="BX1129" s="2"/>
      <c r="BY1129" s="2"/>
      <c r="BZ1129" s="2"/>
      <c r="CA1129" s="2"/>
      <c r="CB1129" s="2"/>
      <c r="CC1129" s="2"/>
      <c r="CD1129" s="2"/>
      <c r="CE1129" s="2"/>
      <c r="CF1129" s="2"/>
      <c r="CG1129" s="2"/>
      <c r="CH1129" s="2"/>
      <c r="CI1129" s="2"/>
      <c r="CJ1129" s="2"/>
      <c r="CK1129" s="2"/>
      <c r="CL1129" s="2"/>
      <c r="CM1129" s="2"/>
      <c r="CN1129" s="2"/>
      <c r="CO1129" s="2"/>
      <c r="CP1129" s="2"/>
      <c r="CQ1129" s="2"/>
      <c r="CR1129" s="2"/>
      <c r="CS1129" s="2"/>
      <c r="CT1129" s="2"/>
      <c r="CU1129" s="2"/>
      <c r="CV1129" s="2"/>
      <c r="CW1129" s="2"/>
      <c r="CX1129" s="2"/>
      <c r="CY1129" s="2"/>
      <c r="CZ1129" s="2"/>
      <c r="DA1129" s="2"/>
      <c r="DB1129" s="2"/>
      <c r="DC1129" s="2"/>
      <c r="DD1129" s="2"/>
      <c r="DE1129" s="2"/>
      <c r="DF1129" s="2"/>
      <c r="DG1129" s="2"/>
      <c r="DH1129" s="2"/>
      <c r="DI1129" s="2"/>
      <c r="DJ1129" s="2"/>
      <c r="DK1129" s="2"/>
      <c r="DL1129" s="2"/>
      <c r="DM1129" s="2"/>
      <c r="DN1129" s="2"/>
      <c r="DO1129" s="2"/>
      <c r="DP1129" s="2"/>
      <c r="DQ1129" s="2"/>
      <c r="DR1129" s="2"/>
      <c r="DS1129" s="2"/>
      <c r="DT1129" s="2"/>
      <c r="DU1129" s="2"/>
      <c r="DV1129" s="2"/>
      <c r="DW1129" s="2"/>
      <c r="DX1129" s="2"/>
      <c r="DY1129" s="2"/>
      <c r="DZ1129" s="2"/>
      <c r="EA1129" s="2"/>
      <c r="EB1129" s="2"/>
      <c r="EC1129" s="2"/>
      <c r="ED1129" s="2"/>
      <c r="EE1129" s="2"/>
      <c r="EF1129" s="2"/>
      <c r="EG1129" s="2"/>
      <c r="EH1129" s="2"/>
      <c r="EI1129" s="2"/>
      <c r="EJ1129" s="2"/>
      <c r="EK1129" s="2"/>
      <c r="EL1129" s="2"/>
      <c r="EM1129" s="2"/>
      <c r="EN1129" s="2"/>
      <c r="EO1129" s="2"/>
      <c r="EP1129" s="2"/>
      <c r="EQ1129" s="2"/>
      <c r="ER1129" s="2"/>
      <c r="ES1129" s="2"/>
      <c r="ET1129" s="2"/>
      <c r="EU1129" s="2"/>
      <c r="EV1129" s="2"/>
      <c r="EW1129" s="2"/>
      <c r="EX1129" s="2"/>
      <c r="EY1129" s="2"/>
      <c r="EZ1129" s="2"/>
      <c r="FA1129" s="2"/>
      <c r="FB1129" s="2"/>
      <c r="FC1129" s="2"/>
      <c r="FD1129" s="2"/>
      <c r="FE1129" s="2"/>
      <c r="FF1129" s="2"/>
      <c r="FG1129" s="2"/>
      <c r="FH1129" s="2"/>
      <c r="FI1129" s="2"/>
      <c r="FJ1129" s="2"/>
      <c r="FK1129" s="2"/>
      <c r="FL1129" s="2"/>
      <c r="FM1129" s="2"/>
      <c r="FN1129" s="2"/>
      <c r="FO1129" s="2"/>
      <c r="FP1129" s="2"/>
      <c r="FQ1129" s="2"/>
      <c r="FR1129" s="2"/>
      <c r="FS1129" s="2"/>
      <c r="FT1129" s="2"/>
      <c r="FU1129" s="2"/>
      <c r="FV1129" s="2"/>
      <c r="FW1129" s="2"/>
      <c r="FX1129" s="2"/>
      <c r="FY1129" s="2"/>
      <c r="FZ1129" s="2"/>
      <c r="GA1129" s="2"/>
      <c r="GB1129" s="2"/>
      <c r="GC1129" s="2"/>
      <c r="GD1129" s="2"/>
      <c r="GE1129" s="2"/>
      <c r="GF1129" s="2"/>
      <c r="GG1129" s="2"/>
      <c r="GH1129" s="2"/>
      <c r="GI1129" s="2"/>
      <c r="GJ1129" s="2"/>
      <c r="GK1129" s="2"/>
      <c r="GL1129" s="2"/>
      <c r="GM1129" s="2"/>
      <c r="GN1129" s="2"/>
      <c r="GO1129" s="2"/>
      <c r="GP1129" s="2"/>
      <c r="GQ1129" s="2"/>
      <c r="GR1129" s="2"/>
      <c r="GS1129" s="2"/>
      <c r="GT1129" s="2"/>
      <c r="GU1129" s="2"/>
      <c r="GV1129" s="2"/>
      <c r="GW1129" s="2"/>
      <c r="GX1129" s="2"/>
      <c r="GY1129" s="2"/>
      <c r="GZ1129" s="2"/>
      <c r="HA1129" s="2"/>
      <c r="HB1129" s="2"/>
      <c r="HC1129" s="2"/>
      <c r="HD1129" s="2"/>
      <c r="HE1129" s="2"/>
      <c r="HF1129" s="2"/>
      <c r="HG1129" s="2"/>
      <c r="HH1129" s="2"/>
      <c r="HI1129" s="2"/>
      <c r="HJ1129" s="2"/>
      <c r="HK1129" s="2"/>
      <c r="HL1129" s="2"/>
      <c r="HM1129" s="2"/>
      <c r="HN1129" s="2"/>
      <c r="HO1129" s="2"/>
      <c r="HP1129" s="2"/>
      <c r="HQ1129" s="2"/>
      <c r="HR1129" s="2"/>
      <c r="HS1129" s="2"/>
      <c r="HT1129" s="2"/>
      <c r="HU1129" s="2"/>
      <c r="HV1129" s="2"/>
      <c r="HW1129" s="2"/>
      <c r="HX1129" s="2"/>
      <c r="HY1129" s="2"/>
      <c r="HZ1129" s="2"/>
      <c r="IA1129" s="2"/>
      <c r="IB1129" s="2"/>
      <c r="IC1129" s="2"/>
      <c r="ID1129" s="2"/>
      <c r="IE1129" s="2"/>
      <c r="IF1129" s="2"/>
      <c r="IG1129" s="2"/>
      <c r="IH1129" s="2"/>
      <c r="II1129" s="2"/>
      <c r="IJ1129" s="2"/>
      <c r="IK1129" s="2"/>
      <c r="IL1129" s="2"/>
      <c r="IM1129" s="2"/>
      <c r="IN1129" s="2"/>
      <c r="IO1129" s="2"/>
      <c r="IP1129" s="2"/>
      <c r="IQ1129" s="2"/>
      <c r="IR1129" s="2"/>
      <c r="IS1129" s="2"/>
      <c r="IT1129" s="2"/>
      <c r="IU1129" s="2"/>
      <c r="IV1129" s="2"/>
      <c r="IW1129" s="2"/>
    </row>
    <row r="1130" spans="1:257" x14ac:dyDescent="0.3">
      <c r="N1130" s="2"/>
      <c r="O1130" s="2"/>
      <c r="P1130" s="2"/>
      <c r="Q1130" s="2"/>
      <c r="R1130" s="2"/>
      <c r="S1130" s="2"/>
      <c r="T1130" s="2"/>
      <c r="U1130" s="2"/>
      <c r="V1130" s="2"/>
      <c r="W1130" s="2"/>
      <c r="X1130" s="2"/>
      <c r="Y1130" s="2"/>
      <c r="Z1130" s="2"/>
      <c r="AA1130" s="2"/>
      <c r="AB1130" s="2"/>
      <c r="AC1130" s="2"/>
      <c r="AD1130" s="2"/>
      <c r="AE1130" s="2"/>
      <c r="AF1130" s="2"/>
      <c r="AG1130" s="2"/>
      <c r="AH1130" s="2"/>
      <c r="AI1130" s="2"/>
      <c r="AJ1130" s="2"/>
      <c r="AK1130" s="2"/>
      <c r="AL1130" s="2"/>
      <c r="AM1130" s="2"/>
      <c r="AN1130" s="2"/>
      <c r="AO1130" s="2"/>
      <c r="AP1130" s="2"/>
      <c r="AQ1130" s="2"/>
      <c r="AR1130" s="2"/>
      <c r="AS1130" s="2"/>
      <c r="AT1130" s="2"/>
      <c r="AU1130" s="2"/>
      <c r="AV1130" s="2"/>
      <c r="AW1130" s="2"/>
      <c r="AX1130" s="2"/>
      <c r="AY1130" s="2"/>
      <c r="AZ1130" s="2"/>
      <c r="BA1130" s="2"/>
      <c r="BB1130" s="2"/>
      <c r="BC1130" s="2"/>
      <c r="BD1130" s="2"/>
      <c r="BE1130" s="2"/>
      <c r="BF1130" s="2"/>
      <c r="BG1130" s="2"/>
      <c r="BH1130" s="2"/>
      <c r="BI1130" s="2"/>
      <c r="BJ1130" s="2"/>
      <c r="BK1130" s="2"/>
      <c r="BL1130" s="2"/>
      <c r="BM1130" s="2"/>
      <c r="BN1130" s="2"/>
      <c r="BO1130" s="2"/>
      <c r="BP1130" s="2"/>
      <c r="BQ1130" s="2"/>
      <c r="BR1130" s="2"/>
      <c r="BS1130" s="2"/>
      <c r="BT1130" s="2"/>
      <c r="BU1130" s="2"/>
      <c r="BV1130" s="2"/>
      <c r="BW1130" s="2"/>
      <c r="BX1130" s="2"/>
      <c r="BY1130" s="2"/>
      <c r="BZ1130" s="2"/>
      <c r="CA1130" s="2"/>
      <c r="CB1130" s="2"/>
      <c r="CC1130" s="2"/>
      <c r="CD1130" s="2"/>
      <c r="CE1130" s="2"/>
      <c r="CF1130" s="2"/>
      <c r="CG1130" s="2"/>
      <c r="CH1130" s="2"/>
      <c r="CI1130" s="2"/>
      <c r="CJ1130" s="2"/>
      <c r="CK1130" s="2"/>
      <c r="CL1130" s="2"/>
      <c r="CM1130" s="2"/>
      <c r="CN1130" s="2"/>
      <c r="CO1130" s="2"/>
      <c r="CP1130" s="2"/>
      <c r="CQ1130" s="2"/>
      <c r="CR1130" s="2"/>
      <c r="CS1130" s="2"/>
      <c r="CT1130" s="2"/>
      <c r="CU1130" s="2"/>
      <c r="CV1130" s="2"/>
      <c r="CW1130" s="2"/>
      <c r="CX1130" s="2"/>
      <c r="CY1130" s="2"/>
      <c r="CZ1130" s="2"/>
      <c r="DA1130" s="2"/>
      <c r="DB1130" s="2"/>
      <c r="DC1130" s="2"/>
      <c r="DD1130" s="2"/>
      <c r="DE1130" s="2"/>
      <c r="DF1130" s="2"/>
      <c r="DG1130" s="2"/>
      <c r="DH1130" s="2"/>
      <c r="DI1130" s="2"/>
      <c r="DJ1130" s="2"/>
      <c r="DK1130" s="2"/>
      <c r="DL1130" s="2"/>
      <c r="DM1130" s="2"/>
      <c r="DN1130" s="2"/>
      <c r="DO1130" s="2"/>
      <c r="DP1130" s="2"/>
      <c r="DQ1130" s="2"/>
      <c r="DR1130" s="2"/>
      <c r="DS1130" s="2"/>
      <c r="DT1130" s="2"/>
      <c r="DU1130" s="2"/>
      <c r="DV1130" s="2"/>
      <c r="DW1130" s="2"/>
      <c r="DX1130" s="2"/>
      <c r="DY1130" s="2"/>
      <c r="DZ1130" s="2"/>
      <c r="EA1130" s="2"/>
      <c r="EB1130" s="2"/>
      <c r="EC1130" s="2"/>
      <c r="ED1130" s="2"/>
      <c r="EE1130" s="2"/>
      <c r="EF1130" s="2"/>
      <c r="EG1130" s="2"/>
      <c r="EH1130" s="2"/>
      <c r="EI1130" s="2"/>
      <c r="EJ1130" s="2"/>
      <c r="EK1130" s="2"/>
      <c r="EL1130" s="2"/>
      <c r="EM1130" s="2"/>
      <c r="EN1130" s="2"/>
      <c r="EO1130" s="2"/>
      <c r="EP1130" s="2"/>
      <c r="EQ1130" s="2"/>
      <c r="ER1130" s="2"/>
      <c r="ES1130" s="2"/>
      <c r="ET1130" s="2"/>
      <c r="EU1130" s="2"/>
      <c r="EV1130" s="2"/>
      <c r="EW1130" s="2"/>
      <c r="EX1130" s="2"/>
      <c r="EY1130" s="2"/>
      <c r="EZ1130" s="2"/>
      <c r="FA1130" s="2"/>
      <c r="FB1130" s="2"/>
      <c r="FC1130" s="2"/>
      <c r="FD1130" s="2"/>
      <c r="FE1130" s="2"/>
      <c r="FF1130" s="2"/>
      <c r="FG1130" s="2"/>
      <c r="FH1130" s="2"/>
      <c r="FI1130" s="2"/>
      <c r="FJ1130" s="2"/>
      <c r="FK1130" s="2"/>
      <c r="FL1130" s="2"/>
      <c r="FM1130" s="2"/>
      <c r="FN1130" s="2"/>
      <c r="FO1130" s="2"/>
      <c r="FP1130" s="2"/>
      <c r="FQ1130" s="2"/>
      <c r="FR1130" s="2"/>
      <c r="FS1130" s="2"/>
      <c r="FT1130" s="2"/>
      <c r="FU1130" s="2"/>
      <c r="FV1130" s="2"/>
      <c r="FW1130" s="2"/>
      <c r="FX1130" s="2"/>
      <c r="FY1130" s="2"/>
      <c r="FZ1130" s="2"/>
      <c r="GA1130" s="2"/>
      <c r="GB1130" s="2"/>
      <c r="GC1130" s="2"/>
      <c r="GD1130" s="2"/>
      <c r="GE1130" s="2"/>
      <c r="GF1130" s="2"/>
      <c r="GG1130" s="2"/>
      <c r="GH1130" s="2"/>
      <c r="GI1130" s="2"/>
      <c r="GJ1130" s="2"/>
      <c r="GK1130" s="2"/>
      <c r="GL1130" s="2"/>
      <c r="GM1130" s="2"/>
      <c r="GN1130" s="2"/>
      <c r="GO1130" s="2"/>
      <c r="GP1130" s="2"/>
      <c r="GQ1130" s="2"/>
      <c r="GR1130" s="2"/>
      <c r="GS1130" s="2"/>
      <c r="GT1130" s="2"/>
      <c r="GU1130" s="2"/>
      <c r="GV1130" s="2"/>
      <c r="GW1130" s="2"/>
      <c r="GX1130" s="2"/>
      <c r="GY1130" s="2"/>
      <c r="GZ1130" s="2"/>
      <c r="HA1130" s="2"/>
      <c r="HB1130" s="2"/>
      <c r="HC1130" s="2"/>
      <c r="HD1130" s="2"/>
      <c r="HE1130" s="2"/>
      <c r="HF1130" s="2"/>
      <c r="HG1130" s="2"/>
      <c r="HH1130" s="2"/>
      <c r="HI1130" s="2"/>
      <c r="HJ1130" s="2"/>
      <c r="HK1130" s="2"/>
      <c r="HL1130" s="2"/>
      <c r="HM1130" s="2"/>
      <c r="HN1130" s="2"/>
      <c r="HO1130" s="2"/>
      <c r="HP1130" s="2"/>
      <c r="HQ1130" s="2"/>
      <c r="HR1130" s="2"/>
      <c r="HS1130" s="2"/>
      <c r="HT1130" s="2"/>
      <c r="HU1130" s="2"/>
      <c r="HV1130" s="2"/>
      <c r="HW1130" s="2"/>
      <c r="HX1130" s="2"/>
      <c r="HY1130" s="2"/>
      <c r="HZ1130" s="2"/>
      <c r="IA1130" s="2"/>
      <c r="IB1130" s="2"/>
      <c r="IC1130" s="2"/>
      <c r="ID1130" s="2"/>
      <c r="IE1130" s="2"/>
      <c r="IF1130" s="2"/>
      <c r="IG1130" s="2"/>
      <c r="IH1130" s="2"/>
      <c r="II1130" s="2"/>
      <c r="IJ1130" s="2"/>
      <c r="IK1130" s="2"/>
      <c r="IL1130" s="2"/>
      <c r="IM1130" s="2"/>
      <c r="IN1130" s="2"/>
      <c r="IO1130" s="2"/>
      <c r="IP1130" s="2"/>
      <c r="IQ1130" s="2"/>
      <c r="IR1130" s="2"/>
      <c r="IS1130" s="2"/>
      <c r="IT1130" s="2"/>
      <c r="IU1130" s="2"/>
      <c r="IV1130" s="2"/>
      <c r="IW1130" s="2"/>
    </row>
    <row r="1131" spans="1:257" x14ac:dyDescent="0.3">
      <c r="N1131" s="2"/>
      <c r="O1131" s="2"/>
      <c r="P1131" s="2"/>
      <c r="Q1131" s="2"/>
      <c r="R1131" s="2"/>
      <c r="S1131" s="2"/>
      <c r="T1131" s="2"/>
      <c r="U1131" s="2"/>
      <c r="V1131" s="2"/>
      <c r="W1131" s="2"/>
      <c r="X1131" s="2"/>
      <c r="Y1131" s="2"/>
      <c r="Z1131" s="2"/>
      <c r="AA1131" s="2"/>
      <c r="AB1131" s="2"/>
      <c r="AC1131" s="2"/>
      <c r="AD1131" s="2"/>
      <c r="AE1131" s="2"/>
      <c r="AF1131" s="2"/>
      <c r="AG1131" s="2"/>
      <c r="AH1131" s="2"/>
      <c r="AI1131" s="2"/>
      <c r="AJ1131" s="2"/>
      <c r="AK1131" s="2"/>
      <c r="AL1131" s="2"/>
      <c r="AM1131" s="2"/>
      <c r="AN1131" s="2"/>
      <c r="AO1131" s="2"/>
      <c r="AP1131" s="2"/>
      <c r="AQ1131" s="2"/>
      <c r="AR1131" s="2"/>
      <c r="AS1131" s="2"/>
      <c r="AT1131" s="2"/>
      <c r="AU1131" s="2"/>
      <c r="AV1131" s="2"/>
      <c r="AW1131" s="2"/>
      <c r="AX1131" s="2"/>
      <c r="AY1131" s="2"/>
      <c r="AZ1131" s="2"/>
      <c r="BA1131" s="2"/>
      <c r="BB1131" s="2"/>
      <c r="BC1131" s="2"/>
      <c r="BD1131" s="2"/>
      <c r="BE1131" s="2"/>
      <c r="BF1131" s="2"/>
      <c r="BG1131" s="2"/>
      <c r="BH1131" s="2"/>
      <c r="BI1131" s="2"/>
      <c r="BJ1131" s="2"/>
      <c r="BK1131" s="2"/>
      <c r="BL1131" s="2"/>
      <c r="BM1131" s="2"/>
      <c r="BN1131" s="2"/>
      <c r="BO1131" s="2"/>
      <c r="BP1131" s="2"/>
      <c r="BQ1131" s="2"/>
      <c r="BR1131" s="2"/>
      <c r="BS1131" s="2"/>
      <c r="BT1131" s="2"/>
      <c r="BU1131" s="2"/>
      <c r="BV1131" s="2"/>
      <c r="BW1131" s="2"/>
      <c r="BX1131" s="2"/>
      <c r="BY1131" s="2"/>
      <c r="BZ1131" s="2"/>
      <c r="CA1131" s="2"/>
      <c r="CB1131" s="2"/>
      <c r="CC1131" s="2"/>
      <c r="CD1131" s="2"/>
      <c r="CE1131" s="2"/>
      <c r="CF1131" s="2"/>
      <c r="CG1131" s="2"/>
      <c r="CH1131" s="2"/>
      <c r="CI1131" s="2"/>
      <c r="CJ1131" s="2"/>
      <c r="CK1131" s="2"/>
      <c r="CL1131" s="2"/>
      <c r="CM1131" s="2"/>
      <c r="CN1131" s="2"/>
      <c r="CO1131" s="2"/>
      <c r="CP1131" s="2"/>
      <c r="CQ1131" s="2"/>
      <c r="CR1131" s="2"/>
      <c r="CS1131" s="2"/>
      <c r="CT1131" s="2"/>
      <c r="CU1131" s="2"/>
      <c r="CV1131" s="2"/>
      <c r="CW1131" s="2"/>
      <c r="CX1131" s="2"/>
      <c r="CY1131" s="2"/>
      <c r="CZ1131" s="2"/>
      <c r="DA1131" s="2"/>
      <c r="DB1131" s="2"/>
      <c r="DC1131" s="2"/>
      <c r="DD1131" s="2"/>
      <c r="DE1131" s="2"/>
      <c r="DF1131" s="2"/>
      <c r="DG1131" s="2"/>
      <c r="DH1131" s="2"/>
      <c r="DI1131" s="2"/>
      <c r="DJ1131" s="2"/>
      <c r="DK1131" s="2"/>
      <c r="DL1131" s="2"/>
      <c r="DM1131" s="2"/>
      <c r="DN1131" s="2"/>
      <c r="DO1131" s="2"/>
      <c r="DP1131" s="2"/>
      <c r="DQ1131" s="2"/>
      <c r="DR1131" s="2"/>
      <c r="DS1131" s="2"/>
      <c r="DT1131" s="2"/>
      <c r="DU1131" s="2"/>
      <c r="DV1131" s="2"/>
      <c r="DW1131" s="2"/>
      <c r="DX1131" s="2"/>
      <c r="DY1131" s="2"/>
      <c r="DZ1131" s="2"/>
      <c r="EA1131" s="2"/>
      <c r="EB1131" s="2"/>
      <c r="EC1131" s="2"/>
      <c r="ED1131" s="2"/>
      <c r="EE1131" s="2"/>
      <c r="EF1131" s="2"/>
      <c r="EG1131" s="2"/>
      <c r="EH1131" s="2"/>
      <c r="EI1131" s="2"/>
      <c r="EJ1131" s="2"/>
      <c r="EK1131" s="2"/>
      <c r="EL1131" s="2"/>
      <c r="EM1131" s="2"/>
      <c r="EN1131" s="2"/>
      <c r="EO1131" s="2"/>
      <c r="EP1131" s="2"/>
      <c r="EQ1131" s="2"/>
      <c r="ER1131" s="2"/>
      <c r="ES1131" s="2"/>
      <c r="ET1131" s="2"/>
      <c r="EU1131" s="2"/>
      <c r="EV1131" s="2"/>
      <c r="EW1131" s="2"/>
      <c r="EX1131" s="2"/>
      <c r="EY1131" s="2"/>
      <c r="EZ1131" s="2"/>
      <c r="FA1131" s="2"/>
      <c r="FB1131" s="2"/>
      <c r="FC1131" s="2"/>
      <c r="FD1131" s="2"/>
      <c r="FE1131" s="2"/>
      <c r="FF1131" s="2"/>
      <c r="FG1131" s="2"/>
      <c r="FH1131" s="2"/>
      <c r="FI1131" s="2"/>
      <c r="FJ1131" s="2"/>
      <c r="FK1131" s="2"/>
      <c r="FL1131" s="2"/>
      <c r="FM1131" s="2"/>
      <c r="FN1131" s="2"/>
      <c r="FO1131" s="2"/>
      <c r="FP1131" s="2"/>
      <c r="FQ1131" s="2"/>
      <c r="FR1131" s="2"/>
      <c r="FS1131" s="2"/>
      <c r="FT1131" s="2"/>
      <c r="FU1131" s="2"/>
      <c r="FV1131" s="2"/>
      <c r="FW1131" s="2"/>
      <c r="FX1131" s="2"/>
      <c r="FY1131" s="2"/>
      <c r="FZ1131" s="2"/>
      <c r="GA1131" s="2"/>
      <c r="GB1131" s="2"/>
      <c r="GC1131" s="2"/>
      <c r="GD1131" s="2"/>
      <c r="GE1131" s="2"/>
      <c r="GF1131" s="2"/>
      <c r="GG1131" s="2"/>
      <c r="GH1131" s="2"/>
      <c r="GI1131" s="2"/>
      <c r="GJ1131" s="2"/>
      <c r="GK1131" s="2"/>
      <c r="GL1131" s="2"/>
      <c r="GM1131" s="2"/>
      <c r="GN1131" s="2"/>
      <c r="GO1131" s="2"/>
      <c r="GP1131" s="2"/>
      <c r="GQ1131" s="2"/>
      <c r="GR1131" s="2"/>
      <c r="GS1131" s="2"/>
      <c r="GT1131" s="2"/>
      <c r="GU1131" s="2"/>
      <c r="GV1131" s="2"/>
      <c r="GW1131" s="2"/>
      <c r="GX1131" s="2"/>
      <c r="GY1131" s="2"/>
      <c r="GZ1131" s="2"/>
      <c r="HA1131" s="2"/>
      <c r="HB1131" s="2"/>
      <c r="HC1131" s="2"/>
      <c r="HD1131" s="2"/>
      <c r="HE1131" s="2"/>
      <c r="HF1131" s="2"/>
      <c r="HG1131" s="2"/>
      <c r="HH1131" s="2"/>
      <c r="HI1131" s="2"/>
      <c r="HJ1131" s="2"/>
      <c r="HK1131" s="2"/>
      <c r="HL1131" s="2"/>
      <c r="HM1131" s="2"/>
      <c r="HN1131" s="2"/>
      <c r="HO1131" s="2"/>
      <c r="HP1131" s="2"/>
      <c r="HQ1131" s="2"/>
      <c r="HR1131" s="2"/>
      <c r="HS1131" s="2"/>
      <c r="HT1131" s="2"/>
      <c r="HU1131" s="2"/>
      <c r="HV1131" s="2"/>
      <c r="HW1131" s="2"/>
      <c r="HX1131" s="2"/>
      <c r="HY1131" s="2"/>
      <c r="HZ1131" s="2"/>
      <c r="IA1131" s="2"/>
      <c r="IB1131" s="2"/>
      <c r="IC1131" s="2"/>
      <c r="ID1131" s="2"/>
      <c r="IE1131" s="2"/>
      <c r="IF1131" s="2"/>
      <c r="IG1131" s="2"/>
      <c r="IH1131" s="2"/>
      <c r="II1131" s="2"/>
      <c r="IJ1131" s="2"/>
      <c r="IK1131" s="2"/>
      <c r="IL1131" s="2"/>
      <c r="IM1131" s="2"/>
      <c r="IN1131" s="2"/>
      <c r="IO1131" s="2"/>
      <c r="IP1131" s="2"/>
      <c r="IQ1131" s="2"/>
      <c r="IR1131" s="2"/>
      <c r="IS1131" s="2"/>
      <c r="IT1131" s="2"/>
      <c r="IU1131" s="2"/>
      <c r="IV1131" s="2"/>
      <c r="IW1131" s="2"/>
    </row>
    <row r="1132" spans="1:257" x14ac:dyDescent="0.3">
      <c r="N1132" s="2"/>
      <c r="O1132" s="2"/>
      <c r="P1132" s="2"/>
      <c r="Q1132" s="2"/>
      <c r="R1132" s="2"/>
      <c r="S1132" s="2"/>
      <c r="T1132" s="2"/>
      <c r="U1132" s="2"/>
      <c r="V1132" s="2"/>
      <c r="W1132" s="2"/>
      <c r="X1132" s="2"/>
      <c r="Y1132" s="2"/>
      <c r="Z1132" s="2"/>
      <c r="AA1132" s="2"/>
      <c r="AB1132" s="2"/>
      <c r="AC1132" s="2"/>
      <c r="AD1132" s="2"/>
      <c r="AE1132" s="2"/>
      <c r="AF1132" s="2"/>
      <c r="AG1132" s="2"/>
      <c r="AH1132" s="2"/>
      <c r="AI1132" s="2"/>
      <c r="AJ1132" s="2"/>
      <c r="AK1132" s="2"/>
      <c r="AL1132" s="2"/>
      <c r="AM1132" s="2"/>
      <c r="AN1132" s="2"/>
      <c r="AO1132" s="2"/>
      <c r="AP1132" s="2"/>
      <c r="AQ1132" s="2"/>
      <c r="AR1132" s="2"/>
      <c r="AS1132" s="2"/>
      <c r="AT1132" s="2"/>
      <c r="AU1132" s="2"/>
      <c r="AV1132" s="2"/>
      <c r="AW1132" s="2"/>
      <c r="AX1132" s="2"/>
      <c r="AY1132" s="2"/>
      <c r="AZ1132" s="2"/>
      <c r="BA1132" s="2"/>
      <c r="BB1132" s="2"/>
      <c r="BC1132" s="2"/>
      <c r="BD1132" s="2"/>
      <c r="BE1132" s="2"/>
      <c r="BF1132" s="2"/>
      <c r="BG1132" s="2"/>
      <c r="BH1132" s="2"/>
      <c r="BI1132" s="2"/>
      <c r="BJ1132" s="2"/>
      <c r="BK1132" s="2"/>
      <c r="BL1132" s="2"/>
      <c r="BM1132" s="2"/>
      <c r="BN1132" s="2"/>
      <c r="BO1132" s="2"/>
      <c r="BP1132" s="2"/>
      <c r="BQ1132" s="2"/>
      <c r="BR1132" s="2"/>
      <c r="BS1132" s="2"/>
      <c r="BT1132" s="2"/>
      <c r="BU1132" s="2"/>
      <c r="BV1132" s="2"/>
      <c r="BW1132" s="2"/>
      <c r="BX1132" s="2"/>
      <c r="BY1132" s="2"/>
      <c r="BZ1132" s="2"/>
      <c r="CA1132" s="2"/>
      <c r="CB1132" s="2"/>
      <c r="CC1132" s="2"/>
      <c r="CD1132" s="2"/>
      <c r="CE1132" s="2"/>
      <c r="CF1132" s="2"/>
      <c r="CG1132" s="2"/>
      <c r="CH1132" s="2"/>
      <c r="CI1132" s="2"/>
      <c r="CJ1132" s="2"/>
      <c r="CK1132" s="2"/>
      <c r="CL1132" s="2"/>
      <c r="CM1132" s="2"/>
      <c r="CN1132" s="2"/>
      <c r="CO1132" s="2"/>
      <c r="CP1132" s="2"/>
      <c r="CQ1132" s="2"/>
      <c r="CR1132" s="2"/>
      <c r="CS1132" s="2"/>
      <c r="CT1132" s="2"/>
      <c r="CU1132" s="2"/>
      <c r="CV1132" s="2"/>
      <c r="CW1132" s="2"/>
      <c r="CX1132" s="2"/>
      <c r="CY1132" s="2"/>
      <c r="CZ1132" s="2"/>
      <c r="DA1132" s="2"/>
      <c r="DB1132" s="2"/>
      <c r="DC1132" s="2"/>
      <c r="DD1132" s="2"/>
      <c r="DE1132" s="2"/>
      <c r="DF1132" s="2"/>
      <c r="DG1132" s="2"/>
      <c r="DH1132" s="2"/>
      <c r="DI1132" s="2"/>
      <c r="DJ1132" s="2"/>
      <c r="DK1132" s="2"/>
      <c r="DL1132" s="2"/>
      <c r="DM1132" s="2"/>
      <c r="DN1132" s="2"/>
      <c r="DO1132" s="2"/>
      <c r="DP1132" s="2"/>
      <c r="DQ1132" s="2"/>
      <c r="DR1132" s="2"/>
      <c r="DS1132" s="2"/>
      <c r="DT1132" s="2"/>
      <c r="DU1132" s="2"/>
      <c r="DV1132" s="2"/>
      <c r="DW1132" s="2"/>
      <c r="DX1132" s="2"/>
      <c r="DY1132" s="2"/>
      <c r="DZ1132" s="2"/>
      <c r="EA1132" s="2"/>
      <c r="EB1132" s="2"/>
      <c r="EC1132" s="2"/>
      <c r="ED1132" s="2"/>
      <c r="EE1132" s="2"/>
      <c r="EF1132" s="2"/>
      <c r="EG1132" s="2"/>
      <c r="EH1132" s="2"/>
      <c r="EI1132" s="2"/>
      <c r="EJ1132" s="2"/>
      <c r="EK1132" s="2"/>
      <c r="EL1132" s="2"/>
      <c r="EM1132" s="2"/>
      <c r="EN1132" s="2"/>
      <c r="EO1132" s="2"/>
      <c r="EP1132" s="2"/>
      <c r="EQ1132" s="2"/>
      <c r="ER1132" s="2"/>
      <c r="ES1132" s="2"/>
      <c r="ET1132" s="2"/>
      <c r="EU1132" s="2"/>
      <c r="EV1132" s="2"/>
      <c r="EW1132" s="2"/>
      <c r="EX1132" s="2"/>
      <c r="EY1132" s="2"/>
      <c r="EZ1132" s="2"/>
      <c r="FA1132" s="2"/>
      <c r="FB1132" s="2"/>
      <c r="FC1132" s="2"/>
      <c r="FD1132" s="2"/>
      <c r="FE1132" s="2"/>
      <c r="FF1132" s="2"/>
      <c r="FG1132" s="2"/>
      <c r="FH1132" s="2"/>
      <c r="FI1132" s="2"/>
      <c r="FJ1132" s="2"/>
      <c r="FK1132" s="2"/>
      <c r="FL1132" s="2"/>
      <c r="FM1132" s="2"/>
      <c r="FN1132" s="2"/>
      <c r="FO1132" s="2"/>
      <c r="FP1132" s="2"/>
      <c r="FQ1132" s="2"/>
      <c r="FR1132" s="2"/>
      <c r="FS1132" s="2"/>
      <c r="FT1132" s="2"/>
      <c r="FU1132" s="2"/>
      <c r="FV1132" s="2"/>
      <c r="FW1132" s="2"/>
      <c r="FX1132" s="2"/>
      <c r="FY1132" s="2"/>
      <c r="FZ1132" s="2"/>
      <c r="GA1132" s="2"/>
      <c r="GB1132" s="2"/>
      <c r="GC1132" s="2"/>
      <c r="GD1132" s="2"/>
      <c r="GE1132" s="2"/>
      <c r="GF1132" s="2"/>
      <c r="GG1132" s="2"/>
      <c r="GH1132" s="2"/>
      <c r="GI1132" s="2"/>
      <c r="GJ1132" s="2"/>
      <c r="GK1132" s="2"/>
      <c r="GL1132" s="2"/>
      <c r="GM1132" s="2"/>
      <c r="GN1132" s="2"/>
      <c r="GO1132" s="2"/>
      <c r="GP1132" s="2"/>
      <c r="GQ1132" s="2"/>
      <c r="GR1132" s="2"/>
      <c r="GS1132" s="2"/>
      <c r="GT1132" s="2"/>
      <c r="GU1132" s="2"/>
      <c r="GV1132" s="2"/>
      <c r="GW1132" s="2"/>
      <c r="GX1132" s="2"/>
      <c r="GY1132" s="2"/>
      <c r="GZ1132" s="2"/>
      <c r="HA1132" s="2"/>
      <c r="HB1132" s="2"/>
      <c r="HC1132" s="2"/>
      <c r="HD1132" s="2"/>
      <c r="HE1132" s="2"/>
      <c r="HF1132" s="2"/>
      <c r="HG1132" s="2"/>
      <c r="HH1132" s="2"/>
      <c r="HI1132" s="2"/>
      <c r="HJ1132" s="2"/>
      <c r="HK1132" s="2"/>
      <c r="HL1132" s="2"/>
      <c r="HM1132" s="2"/>
      <c r="HN1132" s="2"/>
      <c r="HO1132" s="2"/>
      <c r="HP1132" s="2"/>
      <c r="HQ1132" s="2"/>
      <c r="HR1132" s="2"/>
      <c r="HS1132" s="2"/>
      <c r="HT1132" s="2"/>
      <c r="HU1132" s="2"/>
      <c r="HV1132" s="2"/>
      <c r="HW1132" s="2"/>
      <c r="HX1132" s="2"/>
      <c r="HY1132" s="2"/>
      <c r="HZ1132" s="2"/>
      <c r="IA1132" s="2"/>
      <c r="IB1132" s="2"/>
      <c r="IC1132" s="2"/>
      <c r="ID1132" s="2"/>
      <c r="IE1132" s="2"/>
      <c r="IF1132" s="2"/>
      <c r="IG1132" s="2"/>
      <c r="IH1132" s="2"/>
      <c r="II1132" s="2"/>
      <c r="IJ1132" s="2"/>
      <c r="IK1132" s="2"/>
      <c r="IL1132" s="2"/>
      <c r="IM1132" s="2"/>
      <c r="IN1132" s="2"/>
      <c r="IO1132" s="2"/>
      <c r="IP1132" s="2"/>
      <c r="IQ1132" s="2"/>
      <c r="IR1132" s="2"/>
      <c r="IS1132" s="2"/>
      <c r="IT1132" s="2"/>
      <c r="IU1132" s="2"/>
      <c r="IV1132" s="2"/>
      <c r="IW1132" s="2"/>
    </row>
    <row r="1133" spans="1:257" x14ac:dyDescent="0.3">
      <c r="N1133" s="2"/>
      <c r="O1133" s="2"/>
      <c r="P1133" s="2"/>
      <c r="Q1133" s="2"/>
      <c r="R1133" s="2"/>
      <c r="S1133" s="2"/>
      <c r="T1133" s="2"/>
      <c r="U1133" s="2"/>
      <c r="V1133" s="2"/>
      <c r="W1133" s="2"/>
      <c r="X1133" s="2"/>
      <c r="Y1133" s="2"/>
      <c r="Z1133" s="2"/>
      <c r="AA1133" s="2"/>
      <c r="AB1133" s="2"/>
      <c r="AC1133" s="2"/>
      <c r="AD1133" s="2"/>
      <c r="AE1133" s="2"/>
      <c r="AF1133" s="2"/>
      <c r="AG1133" s="2"/>
      <c r="AH1133" s="2"/>
      <c r="AI1133" s="2"/>
      <c r="AJ1133" s="2"/>
      <c r="AK1133" s="2"/>
      <c r="AL1133" s="2"/>
      <c r="AM1133" s="2"/>
      <c r="AN1133" s="2"/>
      <c r="AO1133" s="2"/>
      <c r="AP1133" s="2"/>
      <c r="AQ1133" s="2"/>
      <c r="AR1133" s="2"/>
      <c r="AS1133" s="2"/>
      <c r="AT1133" s="2"/>
      <c r="AU1133" s="2"/>
      <c r="AV1133" s="2"/>
      <c r="AW1133" s="2"/>
      <c r="AX1133" s="2"/>
      <c r="AY1133" s="2"/>
      <c r="AZ1133" s="2"/>
      <c r="BA1133" s="2"/>
      <c r="BB1133" s="2"/>
      <c r="BC1133" s="2"/>
      <c r="BD1133" s="2"/>
      <c r="BE1133" s="2"/>
      <c r="BF1133" s="2"/>
      <c r="BG1133" s="2"/>
      <c r="BH1133" s="2"/>
      <c r="BI1133" s="2"/>
      <c r="BJ1133" s="2"/>
      <c r="BK1133" s="2"/>
      <c r="BL1133" s="2"/>
      <c r="BM1133" s="2"/>
      <c r="BN1133" s="2"/>
      <c r="BO1133" s="2"/>
      <c r="BP1133" s="2"/>
      <c r="BQ1133" s="2"/>
      <c r="BR1133" s="2"/>
      <c r="BS1133" s="2"/>
      <c r="BT1133" s="2"/>
      <c r="BU1133" s="2"/>
      <c r="BV1133" s="2"/>
      <c r="BW1133" s="2"/>
      <c r="BX1133" s="2"/>
      <c r="BY1133" s="2"/>
      <c r="BZ1133" s="2"/>
      <c r="CA1133" s="2"/>
      <c r="CB1133" s="2"/>
      <c r="CC1133" s="2"/>
      <c r="CD1133" s="2"/>
      <c r="CE1133" s="2"/>
      <c r="CF1133" s="2"/>
      <c r="CG1133" s="2"/>
      <c r="CH1133" s="2"/>
      <c r="CI1133" s="2"/>
      <c r="CJ1133" s="2"/>
      <c r="CK1133" s="2"/>
      <c r="CL1133" s="2"/>
      <c r="CM1133" s="2"/>
      <c r="CN1133" s="2"/>
      <c r="CO1133" s="2"/>
      <c r="CP1133" s="2"/>
      <c r="CQ1133" s="2"/>
      <c r="CR1133" s="2"/>
      <c r="CS1133" s="2"/>
      <c r="CT1133" s="2"/>
      <c r="CU1133" s="2"/>
      <c r="CV1133" s="2"/>
      <c r="CW1133" s="2"/>
      <c r="CX1133" s="2"/>
      <c r="CY1133" s="2"/>
      <c r="CZ1133" s="2"/>
      <c r="DA1133" s="2"/>
      <c r="DB1133" s="2"/>
      <c r="DC1133" s="2"/>
      <c r="DD1133" s="2"/>
      <c r="DE1133" s="2"/>
      <c r="DF1133" s="2"/>
      <c r="DG1133" s="2"/>
      <c r="DH1133" s="2"/>
      <c r="DI1133" s="2"/>
      <c r="DJ1133" s="2"/>
      <c r="DK1133" s="2"/>
      <c r="DL1133" s="2"/>
      <c r="DM1133" s="2"/>
      <c r="DN1133" s="2"/>
      <c r="DO1133" s="2"/>
      <c r="DP1133" s="2"/>
      <c r="DQ1133" s="2"/>
      <c r="DR1133" s="2"/>
      <c r="DS1133" s="2"/>
      <c r="DT1133" s="2"/>
      <c r="DU1133" s="2"/>
      <c r="DV1133" s="2"/>
      <c r="DW1133" s="2"/>
      <c r="DX1133" s="2"/>
      <c r="DY1133" s="2"/>
      <c r="DZ1133" s="2"/>
      <c r="EA1133" s="2"/>
      <c r="EB1133" s="2"/>
      <c r="EC1133" s="2"/>
      <c r="ED1133" s="2"/>
      <c r="EE1133" s="2"/>
      <c r="EF1133" s="2"/>
      <c r="EG1133" s="2"/>
      <c r="EH1133" s="2"/>
      <c r="EI1133" s="2"/>
      <c r="EJ1133" s="2"/>
      <c r="EK1133" s="2"/>
      <c r="EL1133" s="2"/>
      <c r="EM1133" s="2"/>
      <c r="EN1133" s="2"/>
      <c r="EO1133" s="2"/>
      <c r="EP1133" s="2"/>
      <c r="EQ1133" s="2"/>
      <c r="ER1133" s="2"/>
      <c r="ES1133" s="2"/>
      <c r="ET1133" s="2"/>
      <c r="EU1133" s="2"/>
      <c r="EV1133" s="2"/>
      <c r="EW1133" s="2"/>
      <c r="EX1133" s="2"/>
      <c r="EY1133" s="2"/>
      <c r="EZ1133" s="2"/>
      <c r="FA1133" s="2"/>
      <c r="FB1133" s="2"/>
      <c r="FC1133" s="2"/>
      <c r="FD1133" s="2"/>
      <c r="FE1133" s="2"/>
      <c r="FF1133" s="2"/>
      <c r="FG1133" s="2"/>
      <c r="FH1133" s="2"/>
      <c r="FI1133" s="2"/>
      <c r="FJ1133" s="2"/>
      <c r="FK1133" s="2"/>
      <c r="FL1133" s="2"/>
      <c r="FM1133" s="2"/>
      <c r="FN1133" s="2"/>
      <c r="FO1133" s="2"/>
      <c r="FP1133" s="2"/>
      <c r="FQ1133" s="2"/>
      <c r="FR1133" s="2"/>
      <c r="FS1133" s="2"/>
      <c r="FT1133" s="2"/>
      <c r="FU1133" s="2"/>
      <c r="FV1133" s="2"/>
      <c r="FW1133" s="2"/>
      <c r="FX1133" s="2"/>
      <c r="FY1133" s="2"/>
      <c r="FZ1133" s="2"/>
      <c r="GA1133" s="2"/>
      <c r="GB1133" s="2"/>
      <c r="GC1133" s="2"/>
      <c r="GD1133" s="2"/>
      <c r="GE1133" s="2"/>
      <c r="GF1133" s="2"/>
      <c r="GG1133" s="2"/>
      <c r="GH1133" s="2"/>
      <c r="GI1133" s="2"/>
      <c r="GJ1133" s="2"/>
      <c r="GK1133" s="2"/>
      <c r="GL1133" s="2"/>
      <c r="GM1133" s="2"/>
      <c r="GN1133" s="2"/>
      <c r="GO1133" s="2"/>
      <c r="GP1133" s="2"/>
      <c r="GQ1133" s="2"/>
      <c r="GR1133" s="2"/>
      <c r="GS1133" s="2"/>
      <c r="GT1133" s="2"/>
      <c r="GU1133" s="2"/>
      <c r="GV1133" s="2"/>
      <c r="GW1133" s="2"/>
      <c r="GX1133" s="2"/>
      <c r="GY1133" s="2"/>
      <c r="GZ1133" s="2"/>
      <c r="HA1133" s="2"/>
      <c r="HB1133" s="2"/>
      <c r="HC1133" s="2"/>
      <c r="HD1133" s="2"/>
      <c r="HE1133" s="2"/>
      <c r="HF1133" s="2"/>
      <c r="HG1133" s="2"/>
      <c r="HH1133" s="2"/>
      <c r="HI1133" s="2"/>
      <c r="HJ1133" s="2"/>
      <c r="HK1133" s="2"/>
      <c r="HL1133" s="2"/>
      <c r="HM1133" s="2"/>
      <c r="HN1133" s="2"/>
      <c r="HO1133" s="2"/>
      <c r="HP1133" s="2"/>
      <c r="HQ1133" s="2"/>
      <c r="HR1133" s="2"/>
      <c r="HS1133" s="2"/>
      <c r="HT1133" s="2"/>
      <c r="HU1133" s="2"/>
      <c r="HV1133" s="2"/>
      <c r="HW1133" s="2"/>
      <c r="HX1133" s="2"/>
      <c r="HY1133" s="2"/>
      <c r="HZ1133" s="2"/>
      <c r="IA1133" s="2"/>
      <c r="IB1133" s="2"/>
      <c r="IC1133" s="2"/>
      <c r="ID1133" s="2"/>
      <c r="IE1133" s="2"/>
      <c r="IF1133" s="2"/>
      <c r="IG1133" s="2"/>
      <c r="IH1133" s="2"/>
      <c r="II1133" s="2"/>
      <c r="IJ1133" s="2"/>
      <c r="IK1133" s="2"/>
      <c r="IL1133" s="2"/>
      <c r="IM1133" s="2"/>
      <c r="IN1133" s="2"/>
      <c r="IO1133" s="2"/>
      <c r="IP1133" s="2"/>
      <c r="IQ1133" s="2"/>
      <c r="IR1133" s="2"/>
      <c r="IS1133" s="2"/>
      <c r="IT1133" s="2"/>
      <c r="IU1133" s="2"/>
      <c r="IV1133" s="2"/>
      <c r="IW1133" s="2"/>
    </row>
    <row r="1134" spans="1:257" x14ac:dyDescent="0.3">
      <c r="N1134" s="2"/>
      <c r="O1134" s="2"/>
      <c r="P1134" s="2"/>
      <c r="Q1134" s="2"/>
      <c r="R1134" s="2"/>
      <c r="S1134" s="2"/>
      <c r="T1134" s="2"/>
      <c r="U1134" s="2"/>
      <c r="V1134" s="2"/>
      <c r="W1134" s="2"/>
      <c r="X1134" s="2"/>
      <c r="Y1134" s="2"/>
      <c r="Z1134" s="2"/>
      <c r="AA1134" s="2"/>
      <c r="AB1134" s="2"/>
      <c r="AC1134" s="2"/>
      <c r="AD1134" s="2"/>
      <c r="AE1134" s="2"/>
      <c r="AF1134" s="2"/>
      <c r="AG1134" s="2"/>
      <c r="AH1134" s="2"/>
      <c r="AI1134" s="2"/>
      <c r="AJ1134" s="2"/>
      <c r="AK1134" s="2"/>
      <c r="AL1134" s="2"/>
      <c r="AM1134" s="2"/>
      <c r="AN1134" s="2"/>
      <c r="AO1134" s="2"/>
      <c r="AP1134" s="2"/>
      <c r="AQ1134" s="2"/>
      <c r="AR1134" s="2"/>
      <c r="AS1134" s="2"/>
      <c r="AT1134" s="2"/>
      <c r="AU1134" s="2"/>
      <c r="AV1134" s="2"/>
      <c r="AW1134" s="2"/>
      <c r="AX1134" s="2"/>
      <c r="AY1134" s="2"/>
      <c r="AZ1134" s="2"/>
      <c r="BA1134" s="2"/>
      <c r="BB1134" s="2"/>
      <c r="BC1134" s="2"/>
      <c r="BD1134" s="2"/>
      <c r="BE1134" s="2"/>
      <c r="BF1134" s="2"/>
      <c r="BG1134" s="2"/>
      <c r="BH1134" s="2"/>
      <c r="BI1134" s="2"/>
      <c r="BJ1134" s="2"/>
      <c r="BK1134" s="2"/>
      <c r="BL1134" s="2"/>
      <c r="BM1134" s="2"/>
      <c r="BN1134" s="2"/>
      <c r="BO1134" s="2"/>
      <c r="BP1134" s="2"/>
      <c r="BQ1134" s="2"/>
      <c r="BR1134" s="2"/>
      <c r="BS1134" s="2"/>
      <c r="BT1134" s="2"/>
      <c r="BU1134" s="2"/>
      <c r="BV1134" s="2"/>
      <c r="BW1134" s="2"/>
      <c r="BX1134" s="2"/>
      <c r="BY1134" s="2"/>
      <c r="BZ1134" s="2"/>
      <c r="CA1134" s="2"/>
      <c r="CB1134" s="2"/>
      <c r="CC1134" s="2"/>
      <c r="CD1134" s="2"/>
      <c r="CE1134" s="2"/>
      <c r="CF1134" s="2"/>
      <c r="CG1134" s="2"/>
      <c r="CH1134" s="2"/>
      <c r="CI1134" s="2"/>
      <c r="CJ1134" s="2"/>
      <c r="CK1134" s="2"/>
      <c r="CL1134" s="2"/>
      <c r="CM1134" s="2"/>
      <c r="CN1134" s="2"/>
      <c r="CO1134" s="2"/>
      <c r="CP1134" s="2"/>
      <c r="CQ1134" s="2"/>
      <c r="CR1134" s="2"/>
      <c r="CS1134" s="2"/>
      <c r="CT1134" s="2"/>
      <c r="CU1134" s="2"/>
      <c r="CV1134" s="2"/>
      <c r="CW1134" s="2"/>
      <c r="CX1134" s="2"/>
      <c r="CY1134" s="2"/>
      <c r="CZ1134" s="2"/>
      <c r="DA1134" s="2"/>
      <c r="DB1134" s="2"/>
      <c r="DC1134" s="2"/>
      <c r="DD1134" s="2"/>
      <c r="DE1134" s="2"/>
      <c r="DF1134" s="2"/>
      <c r="DG1134" s="2"/>
      <c r="DH1134" s="2"/>
      <c r="DI1134" s="2"/>
      <c r="DJ1134" s="2"/>
      <c r="DK1134" s="2"/>
      <c r="DL1134" s="2"/>
      <c r="DM1134" s="2"/>
      <c r="DN1134" s="2"/>
      <c r="DO1134" s="2"/>
      <c r="DP1134" s="2"/>
      <c r="DQ1134" s="2"/>
      <c r="DR1134" s="2"/>
      <c r="DS1134" s="2"/>
      <c r="DT1134" s="2"/>
      <c r="DU1134" s="2"/>
      <c r="DV1134" s="2"/>
      <c r="DW1134" s="2"/>
      <c r="DX1134" s="2"/>
      <c r="DY1134" s="2"/>
      <c r="DZ1134" s="2"/>
      <c r="EA1134" s="2"/>
      <c r="EB1134" s="2"/>
      <c r="EC1134" s="2"/>
      <c r="ED1134" s="2"/>
      <c r="EE1134" s="2"/>
      <c r="EF1134" s="2"/>
      <c r="EG1134" s="2"/>
      <c r="EH1134" s="2"/>
      <c r="EI1134" s="2"/>
      <c r="EJ1134" s="2"/>
      <c r="EK1134" s="2"/>
      <c r="EL1134" s="2"/>
      <c r="EM1134" s="2"/>
      <c r="EN1134" s="2"/>
      <c r="EO1134" s="2"/>
      <c r="EP1134" s="2"/>
      <c r="EQ1134" s="2"/>
      <c r="ER1134" s="2"/>
      <c r="ES1134" s="2"/>
      <c r="ET1134" s="2"/>
      <c r="EU1134" s="2"/>
      <c r="EV1134" s="2"/>
      <c r="EW1134" s="2"/>
      <c r="EX1134" s="2"/>
      <c r="EY1134" s="2"/>
      <c r="EZ1134" s="2"/>
      <c r="FA1134" s="2"/>
      <c r="FB1134" s="2"/>
      <c r="FC1134" s="2"/>
      <c r="FD1134" s="2"/>
      <c r="FE1134" s="2"/>
      <c r="FF1134" s="2"/>
      <c r="FG1134" s="2"/>
      <c r="FH1134" s="2"/>
      <c r="FI1134" s="2"/>
      <c r="FJ1134" s="2"/>
      <c r="FK1134" s="2"/>
      <c r="FL1134" s="2"/>
      <c r="FM1134" s="2"/>
      <c r="FN1134" s="2"/>
      <c r="FO1134" s="2"/>
      <c r="FP1134" s="2"/>
      <c r="FQ1134" s="2"/>
      <c r="FR1134" s="2"/>
      <c r="FS1134" s="2"/>
      <c r="FT1134" s="2"/>
      <c r="FU1134" s="2"/>
      <c r="FV1134" s="2"/>
      <c r="FW1134" s="2"/>
      <c r="FX1134" s="2"/>
      <c r="FY1134" s="2"/>
      <c r="FZ1134" s="2"/>
      <c r="GA1134" s="2"/>
      <c r="GB1134" s="2"/>
      <c r="GC1134" s="2"/>
      <c r="GD1134" s="2"/>
      <c r="GE1134" s="2"/>
      <c r="GF1134" s="2"/>
      <c r="GG1134" s="2"/>
      <c r="GH1134" s="2"/>
      <c r="GI1134" s="2"/>
      <c r="GJ1134" s="2"/>
      <c r="GK1134" s="2"/>
      <c r="GL1134" s="2"/>
      <c r="GM1134" s="2"/>
      <c r="GN1134" s="2"/>
      <c r="GO1134" s="2"/>
      <c r="GP1134" s="2"/>
      <c r="GQ1134" s="2"/>
      <c r="GR1134" s="2"/>
      <c r="GS1134" s="2"/>
      <c r="GT1134" s="2"/>
      <c r="GU1134" s="2"/>
      <c r="GV1134" s="2"/>
      <c r="GW1134" s="2"/>
      <c r="GX1134" s="2"/>
      <c r="GY1134" s="2"/>
      <c r="GZ1134" s="2"/>
      <c r="HA1134" s="2"/>
      <c r="HB1134" s="2"/>
      <c r="HC1134" s="2"/>
      <c r="HD1134" s="2"/>
      <c r="HE1134" s="2"/>
      <c r="HF1134" s="2"/>
      <c r="HG1134" s="2"/>
      <c r="HH1134" s="2"/>
      <c r="HI1134" s="2"/>
      <c r="HJ1134" s="2"/>
      <c r="HK1134" s="2"/>
      <c r="HL1134" s="2"/>
      <c r="HM1134" s="2"/>
      <c r="HN1134" s="2"/>
      <c r="HO1134" s="2"/>
      <c r="HP1134" s="2"/>
      <c r="HQ1134" s="2"/>
      <c r="HR1134" s="2"/>
      <c r="HS1134" s="2"/>
      <c r="HT1134" s="2"/>
      <c r="HU1134" s="2"/>
      <c r="HV1134" s="2"/>
      <c r="HW1134" s="2"/>
      <c r="HX1134" s="2"/>
      <c r="HY1134" s="2"/>
      <c r="HZ1134" s="2"/>
      <c r="IA1134" s="2"/>
      <c r="IB1134" s="2"/>
      <c r="IC1134" s="2"/>
      <c r="ID1134" s="2"/>
      <c r="IE1134" s="2"/>
      <c r="IF1134" s="2"/>
      <c r="IG1134" s="2"/>
      <c r="IH1134" s="2"/>
      <c r="II1134" s="2"/>
      <c r="IJ1134" s="2"/>
      <c r="IK1134" s="2"/>
      <c r="IL1134" s="2"/>
      <c r="IM1134" s="2"/>
      <c r="IN1134" s="2"/>
      <c r="IO1134" s="2"/>
      <c r="IP1134" s="2"/>
      <c r="IQ1134" s="2"/>
      <c r="IR1134" s="2"/>
      <c r="IS1134" s="2"/>
      <c r="IT1134" s="2"/>
      <c r="IU1134" s="2"/>
      <c r="IV1134" s="2"/>
      <c r="IW1134" s="2"/>
    </row>
    <row r="1135" spans="1:257" x14ac:dyDescent="0.3">
      <c r="N1135" s="2"/>
      <c r="O1135" s="2"/>
      <c r="P1135" s="2"/>
      <c r="Q1135" s="2"/>
      <c r="R1135" s="2"/>
      <c r="S1135" s="2"/>
      <c r="T1135" s="2"/>
      <c r="U1135" s="2"/>
      <c r="V1135" s="2"/>
      <c r="W1135" s="2"/>
      <c r="X1135" s="2"/>
      <c r="Y1135" s="2"/>
      <c r="Z1135" s="2"/>
      <c r="AA1135" s="2"/>
      <c r="AB1135" s="2"/>
      <c r="AC1135" s="2"/>
      <c r="AD1135" s="2"/>
      <c r="AE1135" s="2"/>
      <c r="AF1135" s="2"/>
      <c r="AG1135" s="2"/>
      <c r="AH1135" s="2"/>
      <c r="AI1135" s="2"/>
      <c r="AJ1135" s="2"/>
      <c r="AK1135" s="2"/>
      <c r="AL1135" s="2"/>
      <c r="AM1135" s="2"/>
      <c r="AN1135" s="2"/>
      <c r="AO1135" s="2"/>
      <c r="AP1135" s="2"/>
      <c r="AQ1135" s="2"/>
      <c r="AR1135" s="2"/>
      <c r="AS1135" s="2"/>
      <c r="AT1135" s="2"/>
      <c r="AU1135" s="2"/>
      <c r="AV1135" s="2"/>
      <c r="AW1135" s="2"/>
      <c r="AX1135" s="2"/>
      <c r="AY1135" s="2"/>
      <c r="AZ1135" s="2"/>
      <c r="BA1135" s="2"/>
      <c r="BB1135" s="2"/>
      <c r="BC1135" s="2"/>
      <c r="BD1135" s="2"/>
      <c r="BE1135" s="2"/>
      <c r="BF1135" s="2"/>
      <c r="BG1135" s="2"/>
      <c r="BH1135" s="2"/>
      <c r="BI1135" s="2"/>
      <c r="BJ1135" s="2"/>
      <c r="BK1135" s="2"/>
      <c r="BL1135" s="2"/>
      <c r="BM1135" s="2"/>
      <c r="BN1135" s="2"/>
      <c r="BO1135" s="2"/>
      <c r="BP1135" s="2"/>
      <c r="BQ1135" s="2"/>
      <c r="BR1135" s="2"/>
      <c r="BS1135" s="2"/>
      <c r="BT1135" s="2"/>
      <c r="BU1135" s="2"/>
      <c r="BV1135" s="2"/>
      <c r="BW1135" s="2"/>
      <c r="BX1135" s="2"/>
      <c r="BY1135" s="2"/>
      <c r="BZ1135" s="2"/>
      <c r="CA1135" s="2"/>
      <c r="CB1135" s="2"/>
      <c r="CC1135" s="2"/>
      <c r="CD1135" s="2"/>
      <c r="CE1135" s="2"/>
      <c r="CF1135" s="2"/>
      <c r="CG1135" s="2"/>
      <c r="CH1135" s="2"/>
      <c r="CI1135" s="2"/>
      <c r="CJ1135" s="2"/>
      <c r="CK1135" s="2"/>
      <c r="CL1135" s="2"/>
      <c r="CM1135" s="2"/>
      <c r="CN1135" s="2"/>
      <c r="CO1135" s="2"/>
      <c r="CP1135" s="2"/>
      <c r="CQ1135" s="2"/>
      <c r="CR1135" s="2"/>
      <c r="CS1135" s="2"/>
      <c r="CT1135" s="2"/>
      <c r="CU1135" s="2"/>
      <c r="CV1135" s="2"/>
      <c r="CW1135" s="2"/>
      <c r="CX1135" s="2"/>
      <c r="CY1135" s="2"/>
      <c r="CZ1135" s="2"/>
      <c r="DA1135" s="2"/>
      <c r="DB1135" s="2"/>
      <c r="DC1135" s="2"/>
      <c r="DD1135" s="2"/>
      <c r="DE1135" s="2"/>
      <c r="DF1135" s="2"/>
      <c r="DG1135" s="2"/>
      <c r="DH1135" s="2"/>
      <c r="DI1135" s="2"/>
      <c r="DJ1135" s="2"/>
      <c r="DK1135" s="2"/>
      <c r="DL1135" s="2"/>
      <c r="DM1135" s="2"/>
      <c r="DN1135" s="2"/>
      <c r="DO1135" s="2"/>
      <c r="DP1135" s="2"/>
      <c r="DQ1135" s="2"/>
      <c r="DR1135" s="2"/>
      <c r="DS1135" s="2"/>
      <c r="DT1135" s="2"/>
      <c r="DU1135" s="2"/>
      <c r="DV1135" s="2"/>
      <c r="DW1135" s="2"/>
      <c r="DX1135" s="2"/>
      <c r="DY1135" s="2"/>
      <c r="DZ1135" s="2"/>
      <c r="EA1135" s="2"/>
      <c r="EB1135" s="2"/>
      <c r="EC1135" s="2"/>
      <c r="ED1135" s="2"/>
      <c r="EE1135" s="2"/>
      <c r="EF1135" s="2"/>
      <c r="EG1135" s="2"/>
      <c r="EH1135" s="2"/>
      <c r="EI1135" s="2"/>
      <c r="EJ1135" s="2"/>
      <c r="EK1135" s="2"/>
      <c r="EL1135" s="2"/>
      <c r="EM1135" s="2"/>
      <c r="EN1135" s="2"/>
      <c r="EO1135" s="2"/>
      <c r="EP1135" s="2"/>
      <c r="EQ1135" s="2"/>
      <c r="ER1135" s="2"/>
      <c r="ES1135" s="2"/>
      <c r="ET1135" s="2"/>
      <c r="EU1135" s="2"/>
      <c r="EV1135" s="2"/>
      <c r="EW1135" s="2"/>
      <c r="EX1135" s="2"/>
      <c r="EY1135" s="2"/>
      <c r="EZ1135" s="2"/>
      <c r="FA1135" s="2"/>
      <c r="FB1135" s="2"/>
      <c r="FC1135" s="2"/>
      <c r="FD1135" s="2"/>
      <c r="FE1135" s="2"/>
      <c r="FF1135" s="2"/>
      <c r="FG1135" s="2"/>
      <c r="FH1135" s="2"/>
      <c r="FI1135" s="2"/>
      <c r="FJ1135" s="2"/>
      <c r="FK1135" s="2"/>
      <c r="FL1135" s="2"/>
      <c r="FM1135" s="2"/>
      <c r="FN1135" s="2"/>
      <c r="FO1135" s="2"/>
      <c r="FP1135" s="2"/>
      <c r="FQ1135" s="2"/>
      <c r="FR1135" s="2"/>
      <c r="FS1135" s="2"/>
      <c r="FT1135" s="2"/>
      <c r="FU1135" s="2"/>
      <c r="FV1135" s="2"/>
      <c r="FW1135" s="2"/>
      <c r="FX1135" s="2"/>
      <c r="FY1135" s="2"/>
      <c r="FZ1135" s="2"/>
      <c r="GA1135" s="2"/>
      <c r="GB1135" s="2"/>
      <c r="GC1135" s="2"/>
      <c r="GD1135" s="2"/>
      <c r="GE1135" s="2"/>
      <c r="GF1135" s="2"/>
      <c r="GG1135" s="2"/>
      <c r="GH1135" s="2"/>
      <c r="GI1135" s="2"/>
      <c r="GJ1135" s="2"/>
      <c r="GK1135" s="2"/>
      <c r="GL1135" s="2"/>
      <c r="GM1135" s="2"/>
      <c r="GN1135" s="2"/>
      <c r="GO1135" s="2"/>
      <c r="GP1135" s="2"/>
      <c r="GQ1135" s="2"/>
      <c r="GR1135" s="2"/>
      <c r="GS1135" s="2"/>
      <c r="GT1135" s="2"/>
      <c r="GU1135" s="2"/>
      <c r="GV1135" s="2"/>
      <c r="GW1135" s="2"/>
      <c r="GX1135" s="2"/>
      <c r="GY1135" s="2"/>
      <c r="GZ1135" s="2"/>
      <c r="HA1135" s="2"/>
      <c r="HB1135" s="2"/>
      <c r="HC1135" s="2"/>
      <c r="HD1135" s="2"/>
      <c r="HE1135" s="2"/>
      <c r="HF1135" s="2"/>
      <c r="HG1135" s="2"/>
      <c r="HH1135" s="2"/>
      <c r="HI1135" s="2"/>
      <c r="HJ1135" s="2"/>
      <c r="HK1135" s="2"/>
      <c r="HL1135" s="2"/>
      <c r="HM1135" s="2"/>
      <c r="HN1135" s="2"/>
      <c r="HO1135" s="2"/>
      <c r="HP1135" s="2"/>
      <c r="HQ1135" s="2"/>
      <c r="HR1135" s="2"/>
      <c r="HS1135" s="2"/>
      <c r="HT1135" s="2"/>
      <c r="HU1135" s="2"/>
      <c r="HV1135" s="2"/>
      <c r="HW1135" s="2"/>
      <c r="HX1135" s="2"/>
      <c r="HY1135" s="2"/>
      <c r="HZ1135" s="2"/>
      <c r="IA1135" s="2"/>
      <c r="IB1135" s="2"/>
      <c r="IC1135" s="2"/>
      <c r="ID1135" s="2"/>
      <c r="IE1135" s="2"/>
      <c r="IF1135" s="2"/>
      <c r="IG1135" s="2"/>
      <c r="IH1135" s="2"/>
      <c r="II1135" s="2"/>
      <c r="IJ1135" s="2"/>
      <c r="IK1135" s="2"/>
      <c r="IL1135" s="2"/>
      <c r="IM1135" s="2"/>
      <c r="IN1135" s="2"/>
      <c r="IO1135" s="2"/>
      <c r="IP1135" s="2"/>
      <c r="IQ1135" s="2"/>
      <c r="IR1135" s="2"/>
      <c r="IS1135" s="2"/>
      <c r="IT1135" s="2"/>
      <c r="IU1135" s="2"/>
      <c r="IV1135" s="2"/>
      <c r="IW1135" s="2"/>
    </row>
    <row r="1136" spans="1:257" x14ac:dyDescent="0.3">
      <c r="N1136" s="2"/>
      <c r="O1136" s="2"/>
      <c r="P1136" s="2"/>
      <c r="Q1136" s="2"/>
      <c r="R1136" s="2"/>
      <c r="S1136" s="2"/>
      <c r="T1136" s="2"/>
      <c r="U1136" s="2"/>
      <c r="V1136" s="2"/>
      <c r="W1136" s="2"/>
      <c r="X1136" s="2"/>
      <c r="Y1136" s="2"/>
      <c r="Z1136" s="2"/>
      <c r="AA1136" s="2"/>
      <c r="AB1136" s="2"/>
      <c r="AC1136" s="2"/>
      <c r="AD1136" s="2"/>
      <c r="AE1136" s="2"/>
      <c r="AF1136" s="2"/>
      <c r="AG1136" s="2"/>
      <c r="AH1136" s="2"/>
      <c r="AI1136" s="2"/>
      <c r="AJ1136" s="2"/>
      <c r="AK1136" s="2"/>
      <c r="AL1136" s="2"/>
      <c r="AM1136" s="2"/>
      <c r="AN1136" s="2"/>
      <c r="AO1136" s="2"/>
      <c r="AP1136" s="2"/>
      <c r="AQ1136" s="2"/>
      <c r="AR1136" s="2"/>
      <c r="AS1136" s="2"/>
      <c r="AT1136" s="2"/>
      <c r="AU1136" s="2"/>
      <c r="AV1136" s="2"/>
      <c r="AW1136" s="2"/>
      <c r="AX1136" s="2"/>
      <c r="AY1136" s="2"/>
      <c r="AZ1136" s="2"/>
      <c r="BA1136" s="2"/>
      <c r="BB1136" s="2"/>
      <c r="BC1136" s="2"/>
      <c r="BD1136" s="2"/>
      <c r="BE1136" s="2"/>
      <c r="BF1136" s="2"/>
      <c r="BG1136" s="2"/>
      <c r="BH1136" s="2"/>
      <c r="BI1136" s="2"/>
      <c r="BJ1136" s="2"/>
      <c r="BK1136" s="2"/>
      <c r="BL1136" s="2"/>
      <c r="BM1136" s="2"/>
      <c r="BN1136" s="2"/>
      <c r="BO1136" s="2"/>
      <c r="BP1136" s="2"/>
      <c r="BQ1136" s="2"/>
      <c r="BR1136" s="2"/>
      <c r="BS1136" s="2"/>
      <c r="BT1136" s="2"/>
      <c r="BU1136" s="2"/>
      <c r="BV1136" s="2"/>
      <c r="BW1136" s="2"/>
      <c r="BX1136" s="2"/>
      <c r="BY1136" s="2"/>
      <c r="BZ1136" s="2"/>
      <c r="CA1136" s="2"/>
      <c r="CB1136" s="2"/>
      <c r="CC1136" s="2"/>
      <c r="CD1136" s="2"/>
      <c r="CE1136" s="2"/>
      <c r="CF1136" s="2"/>
      <c r="CG1136" s="2"/>
      <c r="CH1136" s="2"/>
      <c r="CI1136" s="2"/>
      <c r="CJ1136" s="2"/>
      <c r="CK1136" s="2"/>
      <c r="CL1136" s="2"/>
      <c r="CM1136" s="2"/>
      <c r="CN1136" s="2"/>
      <c r="CO1136" s="2"/>
      <c r="CP1136" s="2"/>
      <c r="CQ1136" s="2"/>
      <c r="CR1136" s="2"/>
      <c r="CS1136" s="2"/>
      <c r="CT1136" s="2"/>
      <c r="CU1136" s="2"/>
      <c r="CV1136" s="2"/>
      <c r="CW1136" s="2"/>
      <c r="CX1136" s="2"/>
      <c r="CY1136" s="2"/>
      <c r="CZ1136" s="2"/>
      <c r="DA1136" s="2"/>
      <c r="DB1136" s="2"/>
      <c r="DC1136" s="2"/>
      <c r="DD1136" s="2"/>
      <c r="DE1136" s="2"/>
      <c r="DF1136" s="2"/>
      <c r="DG1136" s="2"/>
      <c r="DH1136" s="2"/>
      <c r="DI1136" s="2"/>
      <c r="DJ1136" s="2"/>
      <c r="DK1136" s="2"/>
      <c r="DL1136" s="2"/>
      <c r="DM1136" s="2"/>
      <c r="DN1136" s="2"/>
      <c r="DO1136" s="2"/>
      <c r="DP1136" s="2"/>
      <c r="DQ1136" s="2"/>
      <c r="DR1136" s="2"/>
      <c r="DS1136" s="2"/>
      <c r="DT1136" s="2"/>
      <c r="DU1136" s="2"/>
      <c r="DV1136" s="2"/>
      <c r="DW1136" s="2"/>
      <c r="DX1136" s="2"/>
      <c r="DY1136" s="2"/>
      <c r="DZ1136" s="2"/>
      <c r="EA1136" s="2"/>
      <c r="EB1136" s="2"/>
      <c r="EC1136" s="2"/>
      <c r="ED1136" s="2"/>
      <c r="EE1136" s="2"/>
      <c r="EF1136" s="2"/>
      <c r="EG1136" s="2"/>
      <c r="EH1136" s="2"/>
      <c r="EI1136" s="2"/>
      <c r="EJ1136" s="2"/>
      <c r="EK1136" s="2"/>
      <c r="EL1136" s="2"/>
      <c r="EM1136" s="2"/>
      <c r="EN1136" s="2"/>
      <c r="EO1136" s="2"/>
      <c r="EP1136" s="2"/>
      <c r="EQ1136" s="2"/>
      <c r="ER1136" s="2"/>
      <c r="ES1136" s="2"/>
      <c r="ET1136" s="2"/>
      <c r="EU1136" s="2"/>
      <c r="EV1136" s="2"/>
      <c r="EW1136" s="2"/>
      <c r="EX1136" s="2"/>
      <c r="EY1136" s="2"/>
      <c r="EZ1136" s="2"/>
      <c r="FA1136" s="2"/>
      <c r="FB1136" s="2"/>
      <c r="FC1136" s="2"/>
      <c r="FD1136" s="2"/>
      <c r="FE1136" s="2"/>
      <c r="FF1136" s="2"/>
      <c r="FG1136" s="2"/>
      <c r="FH1136" s="2"/>
      <c r="FI1136" s="2"/>
      <c r="FJ1136" s="2"/>
      <c r="FK1136" s="2"/>
      <c r="FL1136" s="2"/>
      <c r="FM1136" s="2"/>
      <c r="FN1136" s="2"/>
      <c r="FO1136" s="2"/>
      <c r="FP1136" s="2"/>
      <c r="FQ1136" s="2"/>
      <c r="FR1136" s="2"/>
      <c r="FS1136" s="2"/>
      <c r="FT1136" s="2"/>
      <c r="FU1136" s="2"/>
      <c r="FV1136" s="2"/>
      <c r="FW1136" s="2"/>
      <c r="FX1136" s="2"/>
      <c r="FY1136" s="2"/>
      <c r="FZ1136" s="2"/>
      <c r="GA1136" s="2"/>
      <c r="GB1136" s="2"/>
      <c r="GC1136" s="2"/>
      <c r="GD1136" s="2"/>
      <c r="GE1136" s="2"/>
      <c r="GF1136" s="2"/>
      <c r="GG1136" s="2"/>
      <c r="GH1136" s="2"/>
      <c r="GI1136" s="2"/>
      <c r="GJ1136" s="2"/>
      <c r="GK1136" s="2"/>
      <c r="GL1136" s="2"/>
      <c r="GM1136" s="2"/>
      <c r="GN1136" s="2"/>
      <c r="GO1136" s="2"/>
      <c r="GP1136" s="2"/>
      <c r="GQ1136" s="2"/>
      <c r="GR1136" s="2"/>
      <c r="GS1136" s="2"/>
      <c r="GT1136" s="2"/>
      <c r="GU1136" s="2"/>
      <c r="GV1136" s="2"/>
      <c r="GW1136" s="2"/>
      <c r="GX1136" s="2"/>
      <c r="GY1136" s="2"/>
      <c r="GZ1136" s="2"/>
      <c r="HA1136" s="2"/>
      <c r="HB1136" s="2"/>
      <c r="HC1136" s="2"/>
      <c r="HD1136" s="2"/>
      <c r="HE1136" s="2"/>
      <c r="HF1136" s="2"/>
      <c r="HG1136" s="2"/>
      <c r="HH1136" s="2"/>
      <c r="HI1136" s="2"/>
      <c r="HJ1136" s="2"/>
      <c r="HK1136" s="2"/>
      <c r="HL1136" s="2"/>
      <c r="HM1136" s="2"/>
      <c r="HN1136" s="2"/>
      <c r="HO1136" s="2"/>
      <c r="HP1136" s="2"/>
      <c r="HQ1136" s="2"/>
      <c r="HR1136" s="2"/>
      <c r="HS1136" s="2"/>
      <c r="HT1136" s="2"/>
      <c r="HU1136" s="2"/>
      <c r="HV1136" s="2"/>
      <c r="HW1136" s="2"/>
      <c r="HX1136" s="2"/>
      <c r="HY1136" s="2"/>
      <c r="HZ1136" s="2"/>
      <c r="IA1136" s="2"/>
      <c r="IB1136" s="2"/>
      <c r="IC1136" s="2"/>
      <c r="ID1136" s="2"/>
      <c r="IE1136" s="2"/>
      <c r="IF1136" s="2"/>
      <c r="IG1136" s="2"/>
      <c r="IH1136" s="2"/>
      <c r="II1136" s="2"/>
      <c r="IJ1136" s="2"/>
      <c r="IK1136" s="2"/>
      <c r="IL1136" s="2"/>
      <c r="IM1136" s="2"/>
      <c r="IN1136" s="2"/>
      <c r="IO1136" s="2"/>
      <c r="IP1136" s="2"/>
      <c r="IQ1136" s="2"/>
      <c r="IR1136" s="2"/>
      <c r="IS1136" s="2"/>
      <c r="IT1136" s="2"/>
      <c r="IU1136" s="2"/>
      <c r="IV1136" s="2"/>
      <c r="IW1136" s="2"/>
    </row>
    <row r="1137" spans="14:257" x14ac:dyDescent="0.3">
      <c r="N1137" s="2"/>
      <c r="O1137" s="2"/>
      <c r="P1137" s="2"/>
      <c r="Q1137" s="2"/>
      <c r="R1137" s="2"/>
      <c r="S1137" s="2"/>
      <c r="T1137" s="2"/>
      <c r="U1137" s="2"/>
      <c r="V1137" s="2"/>
      <c r="W1137" s="2"/>
      <c r="X1137" s="2"/>
      <c r="Y1137" s="2"/>
      <c r="Z1137" s="2"/>
      <c r="AA1137" s="2"/>
      <c r="AB1137" s="2"/>
      <c r="AC1137" s="2"/>
      <c r="AD1137" s="2"/>
      <c r="AE1137" s="2"/>
      <c r="AF1137" s="2"/>
      <c r="AG1137" s="2"/>
      <c r="AH1137" s="2"/>
      <c r="AI1137" s="2"/>
      <c r="AJ1137" s="2"/>
      <c r="AK1137" s="2"/>
      <c r="AL1137" s="2"/>
      <c r="AM1137" s="2"/>
      <c r="AN1137" s="2"/>
      <c r="AO1137" s="2"/>
      <c r="AP1137" s="2"/>
      <c r="AQ1137" s="2"/>
      <c r="AR1137" s="2"/>
      <c r="AS1137" s="2"/>
      <c r="AT1137" s="2"/>
      <c r="AU1137" s="2"/>
      <c r="AV1137" s="2"/>
      <c r="AW1137" s="2"/>
      <c r="AX1137" s="2"/>
      <c r="AY1137" s="2"/>
      <c r="AZ1137" s="2"/>
      <c r="BA1137" s="2"/>
      <c r="BB1137" s="2"/>
      <c r="BC1137" s="2"/>
      <c r="BD1137" s="2"/>
      <c r="BE1137" s="2"/>
      <c r="BF1137" s="2"/>
      <c r="BG1137" s="2"/>
      <c r="BH1137" s="2"/>
      <c r="BI1137" s="2"/>
      <c r="BJ1137" s="2"/>
      <c r="BK1137" s="2"/>
      <c r="BL1137" s="2"/>
      <c r="BM1137" s="2"/>
      <c r="BN1137" s="2"/>
      <c r="BO1137" s="2"/>
      <c r="BP1137" s="2"/>
      <c r="BQ1137" s="2"/>
      <c r="BR1137" s="2"/>
      <c r="BS1137" s="2"/>
      <c r="BT1137" s="2"/>
      <c r="BU1137" s="2"/>
      <c r="BV1137" s="2"/>
      <c r="BW1137" s="2"/>
      <c r="BX1137" s="2"/>
      <c r="BY1137" s="2"/>
      <c r="BZ1137" s="2"/>
      <c r="CA1137" s="2"/>
      <c r="CB1137" s="2"/>
      <c r="CC1137" s="2"/>
      <c r="CD1137" s="2"/>
      <c r="CE1137" s="2"/>
      <c r="CF1137" s="2"/>
      <c r="CG1137" s="2"/>
      <c r="CH1137" s="2"/>
      <c r="CI1137" s="2"/>
      <c r="CJ1137" s="2"/>
      <c r="CK1137" s="2"/>
      <c r="CL1137" s="2"/>
      <c r="CM1137" s="2"/>
      <c r="CN1137" s="2"/>
      <c r="CO1137" s="2"/>
      <c r="CP1137" s="2"/>
      <c r="CQ1137" s="2"/>
      <c r="CR1137" s="2"/>
      <c r="CS1137" s="2"/>
      <c r="CT1137" s="2"/>
      <c r="CU1137" s="2"/>
      <c r="CV1137" s="2"/>
      <c r="CW1137" s="2"/>
      <c r="CX1137" s="2"/>
      <c r="CY1137" s="2"/>
      <c r="CZ1137" s="2"/>
      <c r="DA1137" s="2"/>
      <c r="DB1137" s="2"/>
      <c r="DC1137" s="2"/>
      <c r="DD1137" s="2"/>
      <c r="DE1137" s="2"/>
      <c r="DF1137" s="2"/>
      <c r="DG1137" s="2"/>
      <c r="DH1137" s="2"/>
      <c r="DI1137" s="2"/>
      <c r="DJ1137" s="2"/>
      <c r="DK1137" s="2"/>
      <c r="DL1137" s="2"/>
      <c r="DM1137" s="2"/>
      <c r="DN1137" s="2"/>
      <c r="DO1137" s="2"/>
      <c r="DP1137" s="2"/>
      <c r="DQ1137" s="2"/>
      <c r="DR1137" s="2"/>
      <c r="DS1137" s="2"/>
      <c r="DT1137" s="2"/>
      <c r="DU1137" s="2"/>
      <c r="DV1137" s="2"/>
      <c r="DW1137" s="2"/>
      <c r="DX1137" s="2"/>
      <c r="DY1137" s="2"/>
      <c r="DZ1137" s="2"/>
      <c r="EA1137" s="2"/>
      <c r="EB1137" s="2"/>
      <c r="EC1137" s="2"/>
      <c r="ED1137" s="2"/>
      <c r="EE1137" s="2"/>
      <c r="EF1137" s="2"/>
      <c r="EG1137" s="2"/>
      <c r="EH1137" s="2"/>
      <c r="EI1137" s="2"/>
      <c r="EJ1137" s="2"/>
      <c r="EK1137" s="2"/>
      <c r="EL1137" s="2"/>
      <c r="EM1137" s="2"/>
      <c r="EN1137" s="2"/>
      <c r="EO1137" s="2"/>
      <c r="EP1137" s="2"/>
      <c r="EQ1137" s="2"/>
      <c r="ER1137" s="2"/>
      <c r="ES1137" s="2"/>
      <c r="ET1137" s="2"/>
      <c r="EU1137" s="2"/>
      <c r="EV1137" s="2"/>
      <c r="EW1137" s="2"/>
      <c r="EX1137" s="2"/>
      <c r="EY1137" s="2"/>
      <c r="EZ1137" s="2"/>
      <c r="FA1137" s="2"/>
      <c r="FB1137" s="2"/>
      <c r="FC1137" s="2"/>
      <c r="FD1137" s="2"/>
      <c r="FE1137" s="2"/>
      <c r="FF1137" s="2"/>
      <c r="FG1137" s="2"/>
      <c r="FH1137" s="2"/>
      <c r="FI1137" s="2"/>
      <c r="FJ1137" s="2"/>
      <c r="FK1137" s="2"/>
      <c r="FL1137" s="2"/>
      <c r="FM1137" s="2"/>
      <c r="FN1137" s="2"/>
      <c r="FO1137" s="2"/>
      <c r="FP1137" s="2"/>
      <c r="FQ1137" s="2"/>
      <c r="FR1137" s="2"/>
      <c r="FS1137" s="2"/>
      <c r="FT1137" s="2"/>
      <c r="FU1137" s="2"/>
      <c r="FV1137" s="2"/>
      <c r="FW1137" s="2"/>
      <c r="FX1137" s="2"/>
      <c r="FY1137" s="2"/>
      <c r="FZ1137" s="2"/>
      <c r="GA1137" s="2"/>
      <c r="GB1137" s="2"/>
      <c r="GC1137" s="2"/>
      <c r="GD1137" s="2"/>
      <c r="GE1137" s="2"/>
      <c r="GF1137" s="2"/>
      <c r="GG1137" s="2"/>
      <c r="GH1137" s="2"/>
      <c r="GI1137" s="2"/>
      <c r="GJ1137" s="2"/>
      <c r="GK1137" s="2"/>
      <c r="GL1137" s="2"/>
      <c r="GM1137" s="2"/>
      <c r="GN1137" s="2"/>
      <c r="GO1137" s="2"/>
      <c r="GP1137" s="2"/>
      <c r="GQ1137" s="2"/>
      <c r="GR1137" s="2"/>
      <c r="GS1137" s="2"/>
      <c r="GT1137" s="2"/>
      <c r="GU1137" s="2"/>
      <c r="GV1137" s="2"/>
      <c r="GW1137" s="2"/>
      <c r="GX1137" s="2"/>
      <c r="GY1137" s="2"/>
      <c r="GZ1137" s="2"/>
      <c r="HA1137" s="2"/>
      <c r="HB1137" s="2"/>
      <c r="HC1137" s="2"/>
      <c r="HD1137" s="2"/>
      <c r="HE1137" s="2"/>
      <c r="HF1137" s="2"/>
      <c r="HG1137" s="2"/>
      <c r="HH1137" s="2"/>
      <c r="HI1137" s="2"/>
      <c r="HJ1137" s="2"/>
      <c r="HK1137" s="2"/>
      <c r="HL1137" s="2"/>
      <c r="HM1137" s="2"/>
      <c r="HN1137" s="2"/>
      <c r="HO1137" s="2"/>
      <c r="HP1137" s="2"/>
      <c r="HQ1137" s="2"/>
      <c r="HR1137" s="2"/>
      <c r="HS1137" s="2"/>
      <c r="HT1137" s="2"/>
      <c r="HU1137" s="2"/>
      <c r="HV1137" s="2"/>
      <c r="HW1137" s="2"/>
      <c r="HX1137" s="2"/>
      <c r="HY1137" s="2"/>
      <c r="HZ1137" s="2"/>
      <c r="IA1137" s="2"/>
      <c r="IB1137" s="2"/>
      <c r="IC1137" s="2"/>
      <c r="ID1137" s="2"/>
      <c r="IE1137" s="2"/>
      <c r="IF1137" s="2"/>
      <c r="IG1137" s="2"/>
      <c r="IH1137" s="2"/>
      <c r="II1137" s="2"/>
      <c r="IJ1137" s="2"/>
      <c r="IK1137" s="2"/>
      <c r="IL1137" s="2"/>
      <c r="IM1137" s="2"/>
      <c r="IN1137" s="2"/>
      <c r="IO1137" s="2"/>
      <c r="IP1137" s="2"/>
      <c r="IQ1137" s="2"/>
      <c r="IR1137" s="2"/>
      <c r="IS1137" s="2"/>
      <c r="IT1137" s="2"/>
      <c r="IU1137" s="2"/>
      <c r="IV1137" s="2"/>
      <c r="IW1137" s="2"/>
    </row>
  </sheetData>
  <mergeCells count="6">
    <mergeCell ref="C1114:I1114"/>
    <mergeCell ref="B1:M1"/>
    <mergeCell ref="B2:M2"/>
    <mergeCell ref="B3:M3"/>
    <mergeCell ref="B4:M4"/>
    <mergeCell ref="F6:H6"/>
  </mergeCells>
  <phoneticPr fontId="3" type="noConversion"/>
  <printOptions horizontalCentered="1"/>
  <pageMargins left="0.39370078740157483" right="0.39370078740157483" top="0.39370078740157483" bottom="0.39370078740157483" header="0.51181102362204722" footer="0.51181102362204722"/>
  <pageSetup paperSize="9" scale="10" fitToHeight="2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'1'!Заголовки_для_печати</vt:lpstr>
    </vt:vector>
  </TitlesOfParts>
  <Company>FKK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budget3</dc:creator>
  <cp:lastModifiedBy>Алина Твердохлеб</cp:lastModifiedBy>
  <cp:lastPrinted>2015-11-27T05:04:38Z</cp:lastPrinted>
  <dcterms:created xsi:type="dcterms:W3CDTF">2013-06-27T09:53:53Z</dcterms:created>
  <dcterms:modified xsi:type="dcterms:W3CDTF">2015-11-27T05:04:42Z</dcterms:modified>
</cp:coreProperties>
</file>